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vws\"/>
    </mc:Choice>
  </mc:AlternateContent>
  <bookViews>
    <workbookView xWindow="0" yWindow="0" windowWidth="19200" windowHeight="11745" firstSheet="15" activeTab="20"/>
  </bookViews>
  <sheets>
    <sheet name="HIPERVINCLES" sheetId="11" r:id="rId1"/>
    <sheet name="1994" sheetId="29" r:id="rId2"/>
    <sheet name="1995" sheetId="27" r:id="rId3"/>
    <sheet name="1996" sheetId="26" r:id="rId4"/>
    <sheet name="1997" sheetId="25" r:id="rId5"/>
    <sheet name="1998" sheetId="24" r:id="rId6"/>
    <sheet name="1999" sheetId="23" r:id="rId7"/>
    <sheet name="2000" sheetId="22" r:id="rId8"/>
    <sheet name="2001" sheetId="21" r:id="rId9"/>
    <sheet name="2002" sheetId="20" r:id="rId10"/>
    <sheet name="2003" sheetId="19" r:id="rId11"/>
    <sheet name="2004" sheetId="18" r:id="rId12"/>
    <sheet name="2005" sheetId="17" r:id="rId13"/>
    <sheet name="2006" sheetId="16" r:id="rId14"/>
    <sheet name="2007" sheetId="15" r:id="rId15"/>
    <sheet name="2008" sheetId="14" r:id="rId16"/>
    <sheet name="2009" sheetId="13" r:id="rId17"/>
    <sheet name="2010" sheetId="6" r:id="rId18"/>
    <sheet name="2011" sheetId="10" r:id="rId19"/>
    <sheet name="2012" sheetId="8" r:id="rId20"/>
    <sheet name="2013" sheetId="31" r:id="rId21"/>
    <sheet name="MONTHLY REPORTS" sheetId="30" r:id="rId22"/>
    <sheet name="RAIN REPORTS" sheetId="32" r:id="rId23"/>
  </sheets>
  <calcPr calcId="152511"/>
</workbook>
</file>

<file path=xl/calcChain.xml><?xml version="1.0" encoding="utf-8"?>
<calcChain xmlns="http://schemas.openxmlformats.org/spreadsheetml/2006/main">
  <c r="I11" i="30" l="1"/>
  <c r="I10" i="30"/>
  <c r="I9" i="30"/>
  <c r="I8" i="30"/>
  <c r="I7" i="30"/>
  <c r="I6" i="30"/>
  <c r="I5" i="30"/>
  <c r="I4" i="30"/>
  <c r="P40" i="31" l="1"/>
  <c r="P41" i="31"/>
  <c r="P39" i="31"/>
  <c r="H11" i="30" l="1"/>
  <c r="H10" i="30"/>
  <c r="H9" i="30"/>
  <c r="H8" i="30"/>
  <c r="H7" i="30"/>
  <c r="H6" i="30"/>
  <c r="H5" i="30"/>
  <c r="H4" i="30"/>
  <c r="N40" i="31" l="1"/>
  <c r="N41" i="31"/>
  <c r="L41" i="31"/>
  <c r="N39" i="31"/>
  <c r="G11" i="30" l="1"/>
  <c r="G10" i="30"/>
  <c r="G9" i="30"/>
  <c r="G7" i="30"/>
  <c r="G6" i="30"/>
  <c r="G5" i="30"/>
  <c r="G4" i="30"/>
  <c r="L40" i="31" l="1"/>
  <c r="G8" i="30" s="1"/>
  <c r="L39" i="31"/>
  <c r="M20" i="32" l="1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4" i="32"/>
  <c r="M3" i="32"/>
  <c r="M2" i="32"/>
  <c r="X83" i="31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2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3" i="32"/>
  <c r="K2" i="32"/>
  <c r="J20" i="32" l="1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" i="32"/>
  <c r="J3" i="32"/>
  <c r="J2" i="32"/>
  <c r="I5" i="32"/>
  <c r="I4" i="32"/>
  <c r="I3" i="32"/>
  <c r="I2" i="32"/>
  <c r="I20" i="32"/>
  <c r="I19" i="32"/>
  <c r="I18" i="32"/>
  <c r="I17" i="32"/>
  <c r="I16" i="32"/>
  <c r="I15" i="32"/>
  <c r="I14" i="32"/>
  <c r="I13" i="32"/>
  <c r="I12" i="32"/>
  <c r="I11" i="32"/>
  <c r="I10" i="32"/>
  <c r="I9" i="32"/>
  <c r="I8" i="32"/>
  <c r="I7" i="32"/>
  <c r="I6" i="32"/>
  <c r="F11" i="30" l="1"/>
  <c r="F10" i="30"/>
  <c r="F9" i="30"/>
  <c r="F8" i="30"/>
  <c r="F7" i="30"/>
  <c r="F6" i="30"/>
  <c r="I23" i="30" l="1"/>
  <c r="F5" i="30"/>
  <c r="F4" i="30"/>
  <c r="J40" i="31"/>
  <c r="J41" i="31"/>
  <c r="J39" i="31"/>
  <c r="H83" i="31"/>
  <c r="H20" i="32" l="1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4" i="32"/>
  <c r="H3" i="32"/>
  <c r="H2" i="32"/>
  <c r="G2" i="32"/>
  <c r="G4" i="32"/>
  <c r="G3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F7" i="32" l="1"/>
  <c r="F6" i="32"/>
  <c r="F5" i="32"/>
  <c r="F4" i="32"/>
  <c r="F3" i="32"/>
  <c r="F2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E7" i="32" l="1"/>
  <c r="E6" i="32"/>
  <c r="E5" i="32"/>
  <c r="E4" i="32"/>
  <c r="E3" i="32"/>
  <c r="E2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D2" i="32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E21" i="32"/>
  <c r="D20" i="32"/>
  <c r="J21" i="32"/>
  <c r="M21" i="32"/>
  <c r="L21" i="32"/>
  <c r="K21" i="32"/>
  <c r="D21" i="32"/>
  <c r="N3" i="32" l="1"/>
  <c r="N4" i="32"/>
  <c r="N5" i="32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2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B2" i="32"/>
  <c r="C30" i="30" l="1"/>
  <c r="L8" i="30"/>
  <c r="C29" i="30" s="1"/>
  <c r="K8" i="30"/>
  <c r="C28" i="30" s="1"/>
  <c r="C27" i="30"/>
  <c r="C26" i="30"/>
  <c r="C25" i="30"/>
  <c r="C24" i="30"/>
  <c r="C23" i="30"/>
  <c r="C22" i="30"/>
  <c r="C21" i="30"/>
  <c r="C20" i="30"/>
  <c r="C19" i="30"/>
  <c r="I30" i="30"/>
  <c r="I29" i="30"/>
  <c r="H30" i="30"/>
  <c r="H29" i="30"/>
  <c r="I28" i="30"/>
  <c r="H28" i="30"/>
  <c r="I27" i="30"/>
  <c r="H27" i="30"/>
  <c r="H26" i="30"/>
  <c r="H25" i="30"/>
  <c r="H24" i="30"/>
  <c r="H23" i="30"/>
  <c r="I22" i="30"/>
  <c r="I21" i="30"/>
  <c r="H21" i="30"/>
  <c r="I20" i="30"/>
  <c r="H20" i="30"/>
  <c r="K30" i="30" l="1"/>
  <c r="K20" i="30" l="1"/>
  <c r="K21" i="30"/>
  <c r="K23" i="30"/>
  <c r="K24" i="30"/>
  <c r="K25" i="30"/>
  <c r="K26" i="30"/>
  <c r="K27" i="30"/>
  <c r="K28" i="30"/>
  <c r="K29" i="30"/>
  <c r="F20" i="30"/>
  <c r="F21" i="30"/>
  <c r="F22" i="30"/>
  <c r="F23" i="30"/>
  <c r="F24" i="30"/>
  <c r="F25" i="30"/>
  <c r="F26" i="30"/>
  <c r="F27" i="30"/>
  <c r="F28" i="30"/>
  <c r="F29" i="30"/>
  <c r="F30" i="30"/>
  <c r="F19" i="30"/>
  <c r="F32" i="30"/>
  <c r="F31" i="30"/>
  <c r="F33" i="30" l="1"/>
  <c r="E11" i="30"/>
  <c r="D11" i="30"/>
  <c r="E10" i="30"/>
  <c r="H22" i="30" s="1"/>
  <c r="D10" i="30"/>
  <c r="E9" i="30"/>
  <c r="D9" i="30"/>
  <c r="E8" i="30"/>
  <c r="D8" i="30"/>
  <c r="E7" i="30"/>
  <c r="D7" i="30"/>
  <c r="E6" i="30"/>
  <c r="E5" i="30"/>
  <c r="E4" i="30"/>
  <c r="D6" i="30"/>
  <c r="D5" i="30"/>
  <c r="D4" i="30"/>
  <c r="K22" i="30" l="1"/>
  <c r="H40" i="31"/>
  <c r="H41" i="31"/>
  <c r="F41" i="31"/>
  <c r="H39" i="31"/>
  <c r="F40" i="31" l="1"/>
  <c r="F39" i="31"/>
  <c r="C11" i="30" l="1"/>
  <c r="C10" i="30"/>
  <c r="C9" i="30"/>
  <c r="C8" i="30"/>
  <c r="C7" i="30"/>
  <c r="C6" i="30"/>
  <c r="C5" i="30"/>
  <c r="C4" i="30"/>
  <c r="D40" i="31" l="1"/>
  <c r="B41" i="31"/>
  <c r="D41" i="31"/>
  <c r="D39" i="31"/>
  <c r="B11" i="30" l="1"/>
  <c r="B9" i="30"/>
  <c r="B7" i="30"/>
  <c r="B6" i="30"/>
  <c r="B5" i="30"/>
  <c r="B4" i="30"/>
  <c r="B83" i="31" l="1"/>
  <c r="B21" i="32" s="1"/>
  <c r="B40" i="31"/>
  <c r="B8" i="30" s="1"/>
  <c r="B39" i="31"/>
  <c r="B10" i="30" l="1"/>
  <c r="H19" i="30" s="1"/>
  <c r="K31" i="30" s="1"/>
  <c r="I19" i="30"/>
  <c r="X84" i="8"/>
  <c r="X83" i="8"/>
  <c r="X40" i="8"/>
  <c r="X41" i="8"/>
  <c r="X39" i="8"/>
  <c r="K32" i="30" l="1"/>
  <c r="K33" i="30" s="1"/>
  <c r="K19" i="30"/>
  <c r="V83" i="31"/>
  <c r="T83" i="31"/>
  <c r="R83" i="31"/>
  <c r="P83" i="31"/>
  <c r="I21" i="32" s="1"/>
  <c r="N83" i="31"/>
  <c r="H21" i="32" s="1"/>
  <c r="L83" i="31"/>
  <c r="G21" i="32" s="1"/>
  <c r="J83" i="31"/>
  <c r="F21" i="32" s="1"/>
  <c r="F83" i="31"/>
  <c r="D83" i="31"/>
  <c r="B84" i="31"/>
  <c r="N21" i="32" l="1"/>
  <c r="D84" i="31"/>
  <c r="F84" i="31" s="1"/>
  <c r="H84" i="31" s="1"/>
  <c r="J84" i="31" s="1"/>
  <c r="L84" i="31" s="1"/>
  <c r="N84" i="31" s="1"/>
  <c r="P84" i="31" s="1"/>
  <c r="R84" i="31" s="1"/>
  <c r="T84" i="31" s="1"/>
  <c r="V84" i="31" s="1"/>
  <c r="X84" i="31" s="1"/>
  <c r="V83" i="8"/>
  <c r="V41" i="8"/>
  <c r="V39" i="8"/>
  <c r="V40" i="8" s="1"/>
  <c r="T83" i="8" l="1"/>
  <c r="T41" i="8"/>
  <c r="T40" i="8" s="1"/>
  <c r="T39" i="8"/>
  <c r="R41" i="8" l="1"/>
  <c r="R39" i="8"/>
  <c r="R40" i="8" s="1"/>
  <c r="R83" i="8" l="1"/>
  <c r="M11" i="30" l="1"/>
  <c r="M9" i="30"/>
  <c r="L9" i="30"/>
  <c r="K9" i="30"/>
  <c r="K11" i="30"/>
  <c r="M4" i="30"/>
  <c r="L11" i="30"/>
  <c r="K6" i="30"/>
  <c r="L4" i="30"/>
  <c r="K4" i="30" l="1"/>
  <c r="J11" i="30" l="1"/>
  <c r="J9" i="30"/>
  <c r="J6" i="30"/>
  <c r="J4" i="30"/>
  <c r="R83" i="29" l="1"/>
  <c r="H83" i="26" l="1"/>
  <c r="P41" i="8" l="1"/>
  <c r="N41" i="8"/>
  <c r="P39" i="8"/>
  <c r="J39" i="8"/>
  <c r="N39" i="8"/>
  <c r="P40" i="8" l="1"/>
  <c r="B83" i="24"/>
  <c r="H83" i="24" l="1"/>
  <c r="J83" i="24"/>
  <c r="N83" i="23" l="1"/>
  <c r="F83" i="19" l="1"/>
  <c r="T83" i="19" l="1"/>
  <c r="F83" i="18"/>
  <c r="H83" i="18"/>
  <c r="B83" i="16" l="1"/>
  <c r="J83" i="14" l="1"/>
  <c r="F83" i="13" l="1"/>
  <c r="R83" i="22"/>
  <c r="P83" i="8" l="1"/>
  <c r="X83" i="14" l="1"/>
  <c r="T83" i="14"/>
  <c r="V83" i="14"/>
  <c r="X83" i="13" l="1"/>
  <c r="X83" i="17" l="1"/>
  <c r="V83" i="17"/>
  <c r="T83" i="17"/>
  <c r="R83" i="17"/>
  <c r="P83" i="17"/>
  <c r="N83" i="17"/>
  <c r="L83" i="17"/>
  <c r="J83" i="17"/>
  <c r="H83" i="17"/>
  <c r="F83" i="17"/>
  <c r="D83" i="17"/>
  <c r="B83" i="17"/>
  <c r="B84" i="17" s="1"/>
  <c r="X41" i="17"/>
  <c r="V41" i="17"/>
  <c r="T41" i="17"/>
  <c r="R41" i="17"/>
  <c r="P41" i="17"/>
  <c r="N41" i="17"/>
  <c r="L41" i="17"/>
  <c r="J41" i="17"/>
  <c r="H41" i="17"/>
  <c r="F41" i="17"/>
  <c r="D41" i="17"/>
  <c r="B41" i="17"/>
  <c r="X39" i="17"/>
  <c r="X40" i="17" s="1"/>
  <c r="V39" i="17"/>
  <c r="V40" i="17" s="1"/>
  <c r="T39" i="17"/>
  <c r="T40" i="17" s="1"/>
  <c r="R39" i="17"/>
  <c r="R40" i="17" s="1"/>
  <c r="P39" i="17"/>
  <c r="P40" i="17" s="1"/>
  <c r="N39" i="17"/>
  <c r="L39" i="17"/>
  <c r="L40" i="17" s="1"/>
  <c r="J39" i="17"/>
  <c r="J40" i="17" s="1"/>
  <c r="H39" i="17"/>
  <c r="H40" i="17" s="1"/>
  <c r="F39" i="17"/>
  <c r="F40" i="17" s="1"/>
  <c r="D39" i="17"/>
  <c r="D40" i="17" s="1"/>
  <c r="B39" i="17"/>
  <c r="B40" i="17" s="1"/>
  <c r="X83" i="18"/>
  <c r="V83" i="18"/>
  <c r="T83" i="18"/>
  <c r="R83" i="18"/>
  <c r="P83" i="18"/>
  <c r="N83" i="18"/>
  <c r="L83" i="18"/>
  <c r="J83" i="18"/>
  <c r="D83" i="18"/>
  <c r="B83" i="18"/>
  <c r="B84" i="18" s="1"/>
  <c r="X41" i="18"/>
  <c r="V41" i="18"/>
  <c r="T41" i="18"/>
  <c r="R41" i="18"/>
  <c r="P41" i="18"/>
  <c r="N41" i="18"/>
  <c r="L41" i="18"/>
  <c r="J41" i="18"/>
  <c r="H41" i="18"/>
  <c r="F41" i="18"/>
  <c r="D41" i="18"/>
  <c r="B41" i="18"/>
  <c r="X39" i="18"/>
  <c r="X40" i="18" s="1"/>
  <c r="V39" i="18"/>
  <c r="V40" i="18" s="1"/>
  <c r="T39" i="18"/>
  <c r="T40" i="18" s="1"/>
  <c r="R39" i="18"/>
  <c r="R40" i="18" s="1"/>
  <c r="P39" i="18"/>
  <c r="P40" i="18" s="1"/>
  <c r="N39" i="18"/>
  <c r="N40" i="18" s="1"/>
  <c r="L39" i="18"/>
  <c r="L40" i="18" s="1"/>
  <c r="J39" i="18"/>
  <c r="J40" i="18" s="1"/>
  <c r="H39" i="18"/>
  <c r="H40" i="18" s="1"/>
  <c r="F39" i="18"/>
  <c r="F40" i="18" s="1"/>
  <c r="D39" i="18"/>
  <c r="D40" i="18" s="1"/>
  <c r="B39" i="18"/>
  <c r="B40" i="18" s="1"/>
  <c r="X83" i="19"/>
  <c r="V83" i="19"/>
  <c r="R83" i="19"/>
  <c r="P83" i="19"/>
  <c r="N83" i="19"/>
  <c r="L83" i="19"/>
  <c r="J83" i="19"/>
  <c r="H83" i="19"/>
  <c r="D83" i="19"/>
  <c r="B83" i="19"/>
  <c r="B84" i="19" s="1"/>
  <c r="X41" i="19"/>
  <c r="V41" i="19"/>
  <c r="T41" i="19"/>
  <c r="R41" i="19"/>
  <c r="P41" i="19"/>
  <c r="N41" i="19"/>
  <c r="L41" i="19"/>
  <c r="J41" i="19"/>
  <c r="H41" i="19"/>
  <c r="F41" i="19"/>
  <c r="D41" i="19"/>
  <c r="B41" i="19"/>
  <c r="X39" i="19"/>
  <c r="X40" i="19" s="1"/>
  <c r="V39" i="19"/>
  <c r="V40" i="19" s="1"/>
  <c r="T39" i="19"/>
  <c r="T40" i="19" s="1"/>
  <c r="R39" i="19"/>
  <c r="R40" i="19" s="1"/>
  <c r="P39" i="19"/>
  <c r="P40" i="19" s="1"/>
  <c r="N39" i="19"/>
  <c r="N40" i="19" s="1"/>
  <c r="L39" i="19"/>
  <c r="L40" i="19" s="1"/>
  <c r="J39" i="19"/>
  <c r="J40" i="19" s="1"/>
  <c r="H39" i="19"/>
  <c r="H40" i="19" s="1"/>
  <c r="F39" i="19"/>
  <c r="F40" i="19" s="1"/>
  <c r="D39" i="19"/>
  <c r="D40" i="19" s="1"/>
  <c r="B39" i="19"/>
  <c r="B40" i="19" s="1"/>
  <c r="X83" i="20"/>
  <c r="V83" i="20"/>
  <c r="T83" i="20"/>
  <c r="R83" i="20"/>
  <c r="P83" i="20"/>
  <c r="N83" i="20"/>
  <c r="L83" i="20"/>
  <c r="J83" i="20"/>
  <c r="H83" i="20"/>
  <c r="F83" i="20"/>
  <c r="D83" i="20"/>
  <c r="B83" i="20"/>
  <c r="B84" i="20" s="1"/>
  <c r="X41" i="20"/>
  <c r="V41" i="20"/>
  <c r="T41" i="20"/>
  <c r="R41" i="20"/>
  <c r="P41" i="20"/>
  <c r="N41" i="20"/>
  <c r="L41" i="20"/>
  <c r="J41" i="20"/>
  <c r="H41" i="20"/>
  <c r="F41" i="20"/>
  <c r="D41" i="20"/>
  <c r="B41" i="20"/>
  <c r="X39" i="20"/>
  <c r="X40" i="20" s="1"/>
  <c r="V39" i="20"/>
  <c r="V40" i="20" s="1"/>
  <c r="T39" i="20"/>
  <c r="T40" i="20" s="1"/>
  <c r="R39" i="20"/>
  <c r="R40" i="20" s="1"/>
  <c r="P39" i="20"/>
  <c r="P40" i="20" s="1"/>
  <c r="N39" i="20"/>
  <c r="N40" i="20" s="1"/>
  <c r="L39" i="20"/>
  <c r="L40" i="20" s="1"/>
  <c r="J39" i="20"/>
  <c r="J40" i="20" s="1"/>
  <c r="H39" i="20"/>
  <c r="H40" i="20" s="1"/>
  <c r="F39" i="20"/>
  <c r="F40" i="20" s="1"/>
  <c r="D39" i="20"/>
  <c r="D40" i="20" s="1"/>
  <c r="B39" i="20"/>
  <c r="B40" i="20" s="1"/>
  <c r="X83" i="21"/>
  <c r="V83" i="21"/>
  <c r="T83" i="21"/>
  <c r="R83" i="21"/>
  <c r="P83" i="21"/>
  <c r="N83" i="21"/>
  <c r="L83" i="21"/>
  <c r="J83" i="21"/>
  <c r="H83" i="21"/>
  <c r="F83" i="21"/>
  <c r="D83" i="21"/>
  <c r="B83" i="21"/>
  <c r="B84" i="21" s="1"/>
  <c r="X41" i="21"/>
  <c r="V41" i="21"/>
  <c r="T41" i="21"/>
  <c r="R41" i="21"/>
  <c r="P41" i="21"/>
  <c r="N41" i="21"/>
  <c r="L41" i="21"/>
  <c r="J41" i="21"/>
  <c r="H41" i="21"/>
  <c r="F41" i="21"/>
  <c r="D41" i="21"/>
  <c r="B41" i="21"/>
  <c r="X39" i="21"/>
  <c r="X40" i="21" s="1"/>
  <c r="V39" i="21"/>
  <c r="T39" i="21"/>
  <c r="R39" i="21"/>
  <c r="R40" i="21" s="1"/>
  <c r="P39" i="21"/>
  <c r="P40" i="21" s="1"/>
  <c r="N39" i="21"/>
  <c r="N40" i="21" s="1"/>
  <c r="L39" i="21"/>
  <c r="J39" i="21"/>
  <c r="J40" i="21" s="1"/>
  <c r="H39" i="21"/>
  <c r="H40" i="21" s="1"/>
  <c r="F39" i="21"/>
  <c r="D39" i="21"/>
  <c r="D40" i="21" s="1"/>
  <c r="B39" i="21"/>
  <c r="B40" i="21" s="1"/>
  <c r="X83" i="22"/>
  <c r="V83" i="22"/>
  <c r="T83" i="22"/>
  <c r="P83" i="22"/>
  <c r="N83" i="22"/>
  <c r="L83" i="22"/>
  <c r="J83" i="22"/>
  <c r="H83" i="22"/>
  <c r="F83" i="22"/>
  <c r="D83" i="22"/>
  <c r="B83" i="22"/>
  <c r="B84" i="22" s="1"/>
  <c r="X41" i="22"/>
  <c r="V41" i="22"/>
  <c r="T41" i="22"/>
  <c r="R41" i="22"/>
  <c r="P41" i="22"/>
  <c r="N41" i="22"/>
  <c r="L41" i="22"/>
  <c r="J41" i="22"/>
  <c r="H41" i="22"/>
  <c r="F41" i="22"/>
  <c r="D41" i="22"/>
  <c r="B41" i="22"/>
  <c r="X39" i="22"/>
  <c r="V39" i="22"/>
  <c r="T39" i="22"/>
  <c r="T40" i="22" s="1"/>
  <c r="R39" i="22"/>
  <c r="P39" i="22"/>
  <c r="P40" i="22" s="1"/>
  <c r="N39" i="22"/>
  <c r="N40" i="22" s="1"/>
  <c r="L39" i="22"/>
  <c r="J39" i="22"/>
  <c r="H39" i="22"/>
  <c r="F39" i="22"/>
  <c r="D39" i="22"/>
  <c r="D40" i="22" s="1"/>
  <c r="B39" i="22"/>
  <c r="X83" i="23"/>
  <c r="V83" i="23"/>
  <c r="T83" i="23"/>
  <c r="R83" i="23"/>
  <c r="P83" i="23"/>
  <c r="L83" i="23"/>
  <c r="J83" i="23"/>
  <c r="H83" i="23"/>
  <c r="F83" i="23"/>
  <c r="D83" i="23"/>
  <c r="B83" i="23"/>
  <c r="B84" i="23" s="1"/>
  <c r="X42" i="23"/>
  <c r="M6" i="30" s="1"/>
  <c r="V42" i="23"/>
  <c r="L6" i="30" s="1"/>
  <c r="T42" i="23"/>
  <c r="R42" i="23"/>
  <c r="P42" i="23"/>
  <c r="N42" i="23"/>
  <c r="L42" i="23"/>
  <c r="J42" i="23"/>
  <c r="H42" i="23"/>
  <c r="F42" i="23"/>
  <c r="D42" i="23"/>
  <c r="B42" i="23"/>
  <c r="X40" i="23"/>
  <c r="V40" i="23"/>
  <c r="V41" i="23" s="1"/>
  <c r="T40" i="23"/>
  <c r="R40" i="23"/>
  <c r="R41" i="23" s="1"/>
  <c r="P40" i="23"/>
  <c r="P41" i="23" s="1"/>
  <c r="N40" i="23"/>
  <c r="N41" i="23" s="1"/>
  <c r="L40" i="23"/>
  <c r="L41" i="23" s="1"/>
  <c r="J40" i="23"/>
  <c r="H40" i="23"/>
  <c r="F40" i="23"/>
  <c r="F41" i="23" s="1"/>
  <c r="D40" i="23"/>
  <c r="D41" i="23" s="1"/>
  <c r="B40" i="23"/>
  <c r="X83" i="24"/>
  <c r="V83" i="24"/>
  <c r="T83" i="24"/>
  <c r="R83" i="24"/>
  <c r="P83" i="24"/>
  <c r="N83" i="24"/>
  <c r="L83" i="24"/>
  <c r="F83" i="24"/>
  <c r="D83" i="24"/>
  <c r="B84" i="24"/>
  <c r="X41" i="24"/>
  <c r="V41" i="24"/>
  <c r="T41" i="24"/>
  <c r="R41" i="24"/>
  <c r="P41" i="24"/>
  <c r="N41" i="24"/>
  <c r="L41" i="24"/>
  <c r="J41" i="24"/>
  <c r="H41" i="24"/>
  <c r="F41" i="24"/>
  <c r="D41" i="24"/>
  <c r="B41" i="24"/>
  <c r="X39" i="24"/>
  <c r="V39" i="24"/>
  <c r="T39" i="24"/>
  <c r="R39" i="24"/>
  <c r="P39" i="24"/>
  <c r="N39" i="24"/>
  <c r="L39" i="24"/>
  <c r="J39" i="24"/>
  <c r="H39" i="24"/>
  <c r="F39" i="24"/>
  <c r="D39" i="24"/>
  <c r="B39" i="24"/>
  <c r="X83" i="25"/>
  <c r="V83" i="25"/>
  <c r="T83" i="25"/>
  <c r="R83" i="25"/>
  <c r="P83" i="25"/>
  <c r="N83" i="25"/>
  <c r="L83" i="25"/>
  <c r="J83" i="25"/>
  <c r="H83" i="25"/>
  <c r="F83" i="25"/>
  <c r="D83" i="25"/>
  <c r="B83" i="25"/>
  <c r="B84" i="25" s="1"/>
  <c r="X41" i="25"/>
  <c r="V41" i="25"/>
  <c r="T41" i="25"/>
  <c r="R41" i="25"/>
  <c r="P41" i="25"/>
  <c r="N41" i="25"/>
  <c r="L41" i="25"/>
  <c r="J41" i="25"/>
  <c r="H41" i="25"/>
  <c r="F41" i="25"/>
  <c r="D41" i="25"/>
  <c r="B41" i="25"/>
  <c r="X39" i="25"/>
  <c r="V39" i="25"/>
  <c r="T39" i="25"/>
  <c r="R39" i="25"/>
  <c r="P39" i="25"/>
  <c r="N39" i="25"/>
  <c r="L39" i="25"/>
  <c r="J39" i="25"/>
  <c r="H39" i="25"/>
  <c r="F39" i="25"/>
  <c r="D39" i="25"/>
  <c r="B39" i="25"/>
  <c r="B40" i="25" l="1"/>
  <c r="D84" i="25"/>
  <c r="D40" i="25"/>
  <c r="F84" i="25"/>
  <c r="F40" i="25"/>
  <c r="H84" i="25"/>
  <c r="H40" i="25"/>
  <c r="J84" i="25"/>
  <c r="J40" i="25"/>
  <c r="L84" i="25"/>
  <c r="L40" i="25"/>
  <c r="N84" i="25"/>
  <c r="P84" i="25" s="1"/>
  <c r="R84" i="25" s="1"/>
  <c r="T84" i="25" s="1"/>
  <c r="V84" i="25" s="1"/>
  <c r="X84" i="25" s="1"/>
  <c r="N40" i="25"/>
  <c r="T40" i="25"/>
  <c r="V40" i="25"/>
  <c r="X40" i="25"/>
  <c r="B40" i="24"/>
  <c r="D40" i="24"/>
  <c r="F40" i="24"/>
  <c r="H40" i="24"/>
  <c r="J40" i="24"/>
  <c r="L40" i="24"/>
  <c r="N40" i="24"/>
  <c r="T40" i="24"/>
  <c r="V40" i="24"/>
  <c r="X40" i="24"/>
  <c r="D84" i="24"/>
  <c r="F84" i="24" s="1"/>
  <c r="H84" i="24" s="1"/>
  <c r="J84" i="24" s="1"/>
  <c r="L84" i="24" s="1"/>
  <c r="N84" i="24" s="1"/>
  <c r="P84" i="24" s="1"/>
  <c r="R84" i="24" s="1"/>
  <c r="T84" i="24" s="1"/>
  <c r="V84" i="24" s="1"/>
  <c r="X84" i="24" s="1"/>
  <c r="B41" i="23"/>
  <c r="H41" i="23"/>
  <c r="J41" i="23"/>
  <c r="T41" i="23"/>
  <c r="X41" i="23"/>
  <c r="D84" i="23"/>
  <c r="F84" i="23" s="1"/>
  <c r="H84" i="23" s="1"/>
  <c r="J84" i="23" s="1"/>
  <c r="L84" i="23" s="1"/>
  <c r="N84" i="23" s="1"/>
  <c r="P84" i="23" s="1"/>
  <c r="R84" i="23" s="1"/>
  <c r="T84" i="23" s="1"/>
  <c r="V84" i="23" s="1"/>
  <c r="X84" i="23" s="1"/>
  <c r="B40" i="22"/>
  <c r="F40" i="22"/>
  <c r="H40" i="22"/>
  <c r="J40" i="22"/>
  <c r="L40" i="22"/>
  <c r="V40" i="22"/>
  <c r="X40" i="22"/>
  <c r="D84" i="22"/>
  <c r="F84" i="22" s="1"/>
  <c r="H84" i="22" s="1"/>
  <c r="J84" i="22" s="1"/>
  <c r="L84" i="22" s="1"/>
  <c r="N84" i="22" s="1"/>
  <c r="D84" i="21"/>
  <c r="F84" i="21" s="1"/>
  <c r="H84" i="21" s="1"/>
  <c r="J84" i="21" s="1"/>
  <c r="L84" i="21" s="1"/>
  <c r="N84" i="21" s="1"/>
  <c r="P84" i="21" s="1"/>
  <c r="R84" i="21" s="1"/>
  <c r="T84" i="21" s="1"/>
  <c r="V84" i="21" s="1"/>
  <c r="X84" i="21" s="1"/>
  <c r="F40" i="21"/>
  <c r="L40" i="21"/>
  <c r="T40" i="21"/>
  <c r="V40" i="21"/>
  <c r="D84" i="20"/>
  <c r="F84" i="20" s="1"/>
  <c r="H84" i="20" s="1"/>
  <c r="J84" i="20" s="1"/>
  <c r="L84" i="20" s="1"/>
  <c r="N84" i="20" s="1"/>
  <c r="P84" i="20" s="1"/>
  <c r="R84" i="20" s="1"/>
  <c r="T84" i="20" s="1"/>
  <c r="V84" i="20" s="1"/>
  <c r="X84" i="20" s="1"/>
  <c r="D84" i="19"/>
  <c r="F84" i="19" s="1"/>
  <c r="H84" i="19" s="1"/>
  <c r="J84" i="19" s="1"/>
  <c r="L84" i="19" s="1"/>
  <c r="N84" i="19" s="1"/>
  <c r="P84" i="19" s="1"/>
  <c r="R84" i="19" s="1"/>
  <c r="T84" i="19" s="1"/>
  <c r="V84" i="19" s="1"/>
  <c r="X84" i="19" s="1"/>
  <c r="D84" i="18"/>
  <c r="F84" i="18" s="1"/>
  <c r="H84" i="18" s="1"/>
  <c r="J84" i="18" s="1"/>
  <c r="L84" i="18" s="1"/>
  <c r="N84" i="18" s="1"/>
  <c r="P84" i="18" s="1"/>
  <c r="R84" i="18" s="1"/>
  <c r="T84" i="18" s="1"/>
  <c r="V84" i="18" s="1"/>
  <c r="X84" i="18" s="1"/>
  <c r="D84" i="17"/>
  <c r="F84" i="17" s="1"/>
  <c r="H84" i="17" s="1"/>
  <c r="J84" i="17" s="1"/>
  <c r="L84" i="17" s="1"/>
  <c r="N84" i="17" s="1"/>
  <c r="P84" i="17" s="1"/>
  <c r="R84" i="17" s="1"/>
  <c r="T84" i="17" s="1"/>
  <c r="V84" i="17" s="1"/>
  <c r="X84" i="17" s="1"/>
  <c r="N40" i="17"/>
  <c r="R40" i="25"/>
  <c r="R40" i="24"/>
  <c r="R40" i="22"/>
  <c r="P84" i="22"/>
  <c r="R84" i="22" s="1"/>
  <c r="T84" i="22" s="1"/>
  <c r="V84" i="22" s="1"/>
  <c r="X84" i="22" s="1"/>
  <c r="P40" i="24"/>
  <c r="P40" i="25"/>
  <c r="X83" i="26"/>
  <c r="V83" i="26"/>
  <c r="T83" i="26"/>
  <c r="R83" i="26"/>
  <c r="P83" i="26"/>
  <c r="N83" i="26"/>
  <c r="L83" i="26"/>
  <c r="J83" i="26"/>
  <c r="F83" i="26"/>
  <c r="D83" i="26"/>
  <c r="B83" i="26"/>
  <c r="B84" i="26" s="1"/>
  <c r="X41" i="26"/>
  <c r="V41" i="26"/>
  <c r="T41" i="26"/>
  <c r="R41" i="26"/>
  <c r="P41" i="26"/>
  <c r="N41" i="26"/>
  <c r="L41" i="26"/>
  <c r="J41" i="26"/>
  <c r="H41" i="26"/>
  <c r="F41" i="26"/>
  <c r="D41" i="26"/>
  <c r="B41" i="26"/>
  <c r="X39" i="26"/>
  <c r="V39" i="26"/>
  <c r="T39" i="26"/>
  <c r="R39" i="26"/>
  <c r="R40" i="26" s="1"/>
  <c r="P39" i="26"/>
  <c r="P40" i="26" s="1"/>
  <c r="N39" i="26"/>
  <c r="L39" i="26"/>
  <c r="J39" i="26"/>
  <c r="H39" i="26"/>
  <c r="F39" i="26"/>
  <c r="D39" i="26"/>
  <c r="B39" i="26"/>
  <c r="X83" i="27"/>
  <c r="V83" i="27"/>
  <c r="T83" i="27"/>
  <c r="R83" i="27"/>
  <c r="P83" i="27"/>
  <c r="N83" i="27"/>
  <c r="L83" i="27"/>
  <c r="J83" i="27"/>
  <c r="H83" i="27"/>
  <c r="F83" i="27"/>
  <c r="D83" i="27"/>
  <c r="B83" i="27"/>
  <c r="B84" i="27" s="1"/>
  <c r="X41" i="27"/>
  <c r="V41" i="27"/>
  <c r="T41" i="27"/>
  <c r="R41" i="27"/>
  <c r="P41" i="27"/>
  <c r="N41" i="27"/>
  <c r="L41" i="27"/>
  <c r="J41" i="27"/>
  <c r="H41" i="27"/>
  <c r="F41" i="27"/>
  <c r="D41" i="27"/>
  <c r="B41" i="27"/>
  <c r="X39" i="27"/>
  <c r="X40" i="27" s="1"/>
  <c r="V39" i="27"/>
  <c r="T39" i="27"/>
  <c r="T40" i="27" s="1"/>
  <c r="R39" i="27"/>
  <c r="P39" i="27"/>
  <c r="N39" i="27"/>
  <c r="L39" i="27"/>
  <c r="L40" i="27" s="1"/>
  <c r="J39" i="27"/>
  <c r="J40" i="27" s="1"/>
  <c r="H39" i="27"/>
  <c r="F39" i="27"/>
  <c r="D39" i="27"/>
  <c r="B39" i="27"/>
  <c r="B40" i="27" l="1"/>
  <c r="D40" i="27"/>
  <c r="F40" i="27"/>
  <c r="H40" i="27"/>
  <c r="N40" i="27"/>
  <c r="V40" i="27"/>
  <c r="D84" i="27"/>
  <c r="F84" i="27" s="1"/>
  <c r="H84" i="27" s="1"/>
  <c r="J84" i="27" s="1"/>
  <c r="L84" i="27" s="1"/>
  <c r="N84" i="27" s="1"/>
  <c r="P84" i="27" s="1"/>
  <c r="R84" i="27" s="1"/>
  <c r="T84" i="27" s="1"/>
  <c r="V84" i="27" s="1"/>
  <c r="X84" i="27" s="1"/>
  <c r="B40" i="26"/>
  <c r="D40" i="26"/>
  <c r="F40" i="26"/>
  <c r="H40" i="26"/>
  <c r="J40" i="26"/>
  <c r="L40" i="26"/>
  <c r="N40" i="26"/>
  <c r="T40" i="26"/>
  <c r="V40" i="26"/>
  <c r="X40" i="26"/>
  <c r="D84" i="26"/>
  <c r="F84" i="26" s="1"/>
  <c r="H84" i="26" s="1"/>
  <c r="J84" i="26" s="1"/>
  <c r="L84" i="26" s="1"/>
  <c r="N84" i="26" s="1"/>
  <c r="P84" i="26" s="1"/>
  <c r="R84" i="26" s="1"/>
  <c r="T84" i="26" s="1"/>
  <c r="V84" i="26" s="1"/>
  <c r="X84" i="26" s="1"/>
  <c r="R40" i="27"/>
  <c r="P40" i="27"/>
  <c r="X83" i="29"/>
  <c r="V83" i="29"/>
  <c r="T83" i="29"/>
  <c r="P83" i="29"/>
  <c r="N83" i="29"/>
  <c r="L83" i="29"/>
  <c r="J83" i="29"/>
  <c r="H83" i="29"/>
  <c r="F83" i="29"/>
  <c r="D83" i="29"/>
  <c r="B83" i="29"/>
  <c r="B84" i="29" s="1"/>
  <c r="X41" i="29"/>
  <c r="V41" i="29"/>
  <c r="T41" i="29"/>
  <c r="R41" i="29"/>
  <c r="P41" i="29"/>
  <c r="N41" i="29"/>
  <c r="L41" i="29"/>
  <c r="J41" i="29"/>
  <c r="H41" i="29"/>
  <c r="F41" i="29"/>
  <c r="D41" i="29"/>
  <c r="B41" i="29"/>
  <c r="X39" i="29"/>
  <c r="V39" i="29"/>
  <c r="T39" i="29"/>
  <c r="R39" i="29"/>
  <c r="P39" i="29"/>
  <c r="N39" i="29"/>
  <c r="L39" i="29"/>
  <c r="J39" i="29"/>
  <c r="H39" i="29"/>
  <c r="F39" i="29"/>
  <c r="D39" i="29"/>
  <c r="B39" i="29"/>
  <c r="X83" i="16"/>
  <c r="V83" i="16"/>
  <c r="T83" i="16"/>
  <c r="R83" i="16"/>
  <c r="P83" i="16"/>
  <c r="N83" i="16"/>
  <c r="L83" i="16"/>
  <c r="J83" i="16"/>
  <c r="H83" i="16"/>
  <c r="F83" i="16"/>
  <c r="D83" i="16"/>
  <c r="B84" i="16"/>
  <c r="X41" i="16"/>
  <c r="V41" i="16"/>
  <c r="T41" i="16"/>
  <c r="R41" i="16"/>
  <c r="P41" i="16"/>
  <c r="N41" i="16"/>
  <c r="L41" i="16"/>
  <c r="J41" i="16"/>
  <c r="H41" i="16"/>
  <c r="F41" i="16"/>
  <c r="D41" i="16"/>
  <c r="B41" i="16"/>
  <c r="X39" i="16"/>
  <c r="V39" i="16"/>
  <c r="T39" i="16"/>
  <c r="R39" i="16"/>
  <c r="P39" i="16"/>
  <c r="P40" i="16" s="1"/>
  <c r="N39" i="16"/>
  <c r="L39" i="16"/>
  <c r="J39" i="16"/>
  <c r="H39" i="16"/>
  <c r="F39" i="16"/>
  <c r="D39" i="16"/>
  <c r="B39" i="16"/>
  <c r="B40" i="29" l="1"/>
  <c r="D84" i="29"/>
  <c r="D40" i="29"/>
  <c r="F84" i="29"/>
  <c r="H84" i="29" s="1"/>
  <c r="J84" i="29" s="1"/>
  <c r="L84" i="29" s="1"/>
  <c r="N84" i="29" s="1"/>
  <c r="P84" i="29" s="1"/>
  <c r="R84" i="29" s="1"/>
  <c r="T84" i="29" s="1"/>
  <c r="V84" i="29" s="1"/>
  <c r="X84" i="29" s="1"/>
  <c r="F40" i="29"/>
  <c r="H40" i="29"/>
  <c r="J40" i="29"/>
  <c r="L40" i="29"/>
  <c r="N40" i="29"/>
  <c r="T40" i="29"/>
  <c r="V40" i="29"/>
  <c r="X40" i="29"/>
  <c r="B40" i="16"/>
  <c r="D40" i="16"/>
  <c r="F40" i="16"/>
  <c r="D84" i="16"/>
  <c r="F84" i="16" s="1"/>
  <c r="H84" i="16" s="1"/>
  <c r="J84" i="16" s="1"/>
  <c r="L84" i="16" s="1"/>
  <c r="N84" i="16" s="1"/>
  <c r="P84" i="16" s="1"/>
  <c r="R84" i="16" s="1"/>
  <c r="T84" i="16" s="1"/>
  <c r="V84" i="16" s="1"/>
  <c r="X84" i="16" s="1"/>
  <c r="H40" i="16"/>
  <c r="J40" i="16"/>
  <c r="L40" i="16"/>
  <c r="N40" i="16"/>
  <c r="T40" i="16"/>
  <c r="V40" i="16"/>
  <c r="X40" i="16"/>
  <c r="R40" i="29"/>
  <c r="R40" i="16"/>
  <c r="P40" i="29"/>
  <c r="X83" i="15"/>
  <c r="V83" i="15"/>
  <c r="T83" i="15"/>
  <c r="R83" i="15"/>
  <c r="P83" i="15"/>
  <c r="N83" i="15"/>
  <c r="L83" i="15"/>
  <c r="J83" i="15"/>
  <c r="H83" i="15"/>
  <c r="F83" i="15"/>
  <c r="D83" i="15"/>
  <c r="B83" i="15"/>
  <c r="B84" i="15" s="1"/>
  <c r="X41" i="15"/>
  <c r="V41" i="15"/>
  <c r="T41" i="15"/>
  <c r="R41" i="15"/>
  <c r="P41" i="15"/>
  <c r="N41" i="15"/>
  <c r="L41" i="15"/>
  <c r="J41" i="15"/>
  <c r="H41" i="15"/>
  <c r="F41" i="15"/>
  <c r="D41" i="15"/>
  <c r="B41" i="15"/>
  <c r="X39" i="15"/>
  <c r="V39" i="15"/>
  <c r="T39" i="15"/>
  <c r="R39" i="15"/>
  <c r="P39" i="15"/>
  <c r="P40" i="15" s="1"/>
  <c r="N39" i="15"/>
  <c r="L39" i="15"/>
  <c r="J39" i="15"/>
  <c r="H39" i="15"/>
  <c r="F39" i="15"/>
  <c r="D39" i="15"/>
  <c r="B39" i="15"/>
  <c r="B40" i="15" l="1"/>
  <c r="D40" i="15"/>
  <c r="F40" i="15"/>
  <c r="H40" i="15"/>
  <c r="D84" i="15"/>
  <c r="F84" i="15" s="1"/>
  <c r="H84" i="15" s="1"/>
  <c r="J84" i="15" s="1"/>
  <c r="L84" i="15" s="1"/>
  <c r="N84" i="15" s="1"/>
  <c r="P84" i="15" s="1"/>
  <c r="R84" i="15" s="1"/>
  <c r="T84" i="15" s="1"/>
  <c r="V84" i="15" s="1"/>
  <c r="X84" i="15" s="1"/>
  <c r="J40" i="15"/>
  <c r="L40" i="15"/>
  <c r="N40" i="15"/>
  <c r="T40" i="15"/>
  <c r="V40" i="15"/>
  <c r="X40" i="15"/>
  <c r="R40" i="15"/>
  <c r="R83" i="14"/>
  <c r="P83" i="14"/>
  <c r="N83" i="14"/>
  <c r="L83" i="14"/>
  <c r="H83" i="14"/>
  <c r="F83" i="14"/>
  <c r="D83" i="14"/>
  <c r="B83" i="14"/>
  <c r="B84" i="14" s="1"/>
  <c r="X41" i="14"/>
  <c r="V41" i="14"/>
  <c r="T41" i="14"/>
  <c r="R41" i="14"/>
  <c r="P41" i="14"/>
  <c r="N41" i="14"/>
  <c r="L41" i="14"/>
  <c r="J41" i="14"/>
  <c r="H41" i="14"/>
  <c r="F41" i="14"/>
  <c r="D41" i="14"/>
  <c r="B41" i="14"/>
  <c r="X39" i="14"/>
  <c r="V39" i="14"/>
  <c r="T39" i="14"/>
  <c r="R39" i="14"/>
  <c r="P39" i="14"/>
  <c r="N39" i="14"/>
  <c r="L39" i="14"/>
  <c r="J39" i="14"/>
  <c r="H39" i="14"/>
  <c r="F39" i="14"/>
  <c r="D39" i="14"/>
  <c r="B39" i="14"/>
  <c r="N40" i="14" l="1"/>
  <c r="L40" i="14"/>
  <c r="J40" i="14"/>
  <c r="H40" i="14"/>
  <c r="F40" i="14"/>
  <c r="D40" i="14"/>
  <c r="D84" i="14"/>
  <c r="F84" i="14" s="1"/>
  <c r="H84" i="14" s="1"/>
  <c r="J84" i="14" s="1"/>
  <c r="L84" i="14" s="1"/>
  <c r="N84" i="14" s="1"/>
  <c r="P84" i="14" s="1"/>
  <c r="R84" i="14" s="1"/>
  <c r="T84" i="14" s="1"/>
  <c r="V84" i="14" s="1"/>
  <c r="X84" i="14" s="1"/>
  <c r="B40" i="14"/>
  <c r="X40" i="14"/>
  <c r="V40" i="14"/>
  <c r="T40" i="14"/>
  <c r="R40" i="14"/>
  <c r="P40" i="14"/>
  <c r="N40" i="8" l="1"/>
  <c r="V83" i="13"/>
  <c r="T83" i="13"/>
  <c r="R83" i="13"/>
  <c r="P83" i="13"/>
  <c r="N83" i="13"/>
  <c r="L83" i="13"/>
  <c r="J83" i="13"/>
  <c r="H83" i="13"/>
  <c r="D83" i="13"/>
  <c r="B83" i="13"/>
  <c r="B84" i="13" s="1"/>
  <c r="X41" i="13"/>
  <c r="V41" i="13"/>
  <c r="T41" i="13"/>
  <c r="R41" i="13"/>
  <c r="P41" i="13"/>
  <c r="N41" i="13"/>
  <c r="L41" i="13"/>
  <c r="J41" i="13"/>
  <c r="H41" i="13"/>
  <c r="F41" i="13"/>
  <c r="D41" i="13"/>
  <c r="B41" i="13"/>
  <c r="X39" i="13"/>
  <c r="V39" i="13"/>
  <c r="T39" i="13"/>
  <c r="R39" i="13"/>
  <c r="P39" i="13"/>
  <c r="N39" i="13"/>
  <c r="L39" i="13"/>
  <c r="J39" i="13"/>
  <c r="H39" i="13"/>
  <c r="F39" i="13"/>
  <c r="D39" i="13"/>
  <c r="B39" i="13"/>
  <c r="N40" i="13" l="1"/>
  <c r="L40" i="13"/>
  <c r="J40" i="13"/>
  <c r="H40" i="13"/>
  <c r="F40" i="13"/>
  <c r="D40" i="13"/>
  <c r="D84" i="13"/>
  <c r="F84" i="13" s="1"/>
  <c r="H84" i="13" s="1"/>
  <c r="J84" i="13" s="1"/>
  <c r="L84" i="13" s="1"/>
  <c r="N84" i="13" s="1"/>
  <c r="P84" i="13" s="1"/>
  <c r="R84" i="13" s="1"/>
  <c r="T84" i="13" s="1"/>
  <c r="V84" i="13" s="1"/>
  <c r="X84" i="13" s="1"/>
  <c r="B40" i="13"/>
  <c r="X40" i="13"/>
  <c r="V40" i="13"/>
  <c r="T40" i="13"/>
  <c r="R40" i="13"/>
  <c r="P40" i="13"/>
  <c r="X83" i="6" l="1"/>
  <c r="V83" i="6"/>
  <c r="T83" i="6"/>
  <c r="R83" i="6"/>
  <c r="P83" i="6"/>
  <c r="N83" i="6"/>
  <c r="L83" i="6"/>
  <c r="J83" i="6"/>
  <c r="H83" i="6"/>
  <c r="F83" i="6"/>
  <c r="D83" i="6"/>
  <c r="B83" i="6"/>
  <c r="B84" i="6" s="1"/>
  <c r="X41" i="6"/>
  <c r="V41" i="6"/>
  <c r="T41" i="6"/>
  <c r="R41" i="6"/>
  <c r="P41" i="6"/>
  <c r="N41" i="6"/>
  <c r="L41" i="6"/>
  <c r="J41" i="6"/>
  <c r="H41" i="6"/>
  <c r="F41" i="6"/>
  <c r="D41" i="6"/>
  <c r="B41" i="6"/>
  <c r="X39" i="6"/>
  <c r="V39" i="6"/>
  <c r="T39" i="6"/>
  <c r="R39" i="6"/>
  <c r="P39" i="6"/>
  <c r="N39" i="6"/>
  <c r="L39" i="6"/>
  <c r="J39" i="6"/>
  <c r="H39" i="6"/>
  <c r="F39" i="6"/>
  <c r="D39" i="6"/>
  <c r="B39" i="6"/>
  <c r="X40" i="6" l="1"/>
  <c r="V40" i="6"/>
  <c r="T40" i="6"/>
  <c r="R40" i="6"/>
  <c r="P40" i="6"/>
  <c r="N40" i="6"/>
  <c r="L40" i="6"/>
  <c r="J40" i="6"/>
  <c r="H40" i="6"/>
  <c r="F40" i="6"/>
  <c r="D40" i="6"/>
  <c r="D84" i="6"/>
  <c r="F84" i="6" s="1"/>
  <c r="H84" i="6" s="1"/>
  <c r="J84" i="6" s="1"/>
  <c r="L84" i="6" s="1"/>
  <c r="N84" i="6" s="1"/>
  <c r="P84" i="6" s="1"/>
  <c r="R84" i="6" s="1"/>
  <c r="T84" i="6" s="1"/>
  <c r="V84" i="6" s="1"/>
  <c r="X84" i="6" s="1"/>
  <c r="B40" i="6"/>
  <c r="X83" i="10"/>
  <c r="M10" i="30" s="1"/>
  <c r="X39" i="10"/>
  <c r="M5" i="30" s="1"/>
  <c r="X41" i="10"/>
  <c r="M7" i="30" s="1"/>
  <c r="X40" i="10" l="1"/>
  <c r="M8" i="30" s="1"/>
  <c r="V83" i="10"/>
  <c r="L10" i="30" s="1"/>
  <c r="V39" i="10"/>
  <c r="L5" i="30" s="1"/>
  <c r="V41" i="10"/>
  <c r="L7" i="30" s="1"/>
  <c r="V40" i="10" l="1"/>
  <c r="T83" i="10"/>
  <c r="K10" i="30" s="1"/>
  <c r="T41" i="10"/>
  <c r="K7" i="30" s="1"/>
  <c r="T39" i="10"/>
  <c r="K5" i="30" s="1"/>
  <c r="T40" i="10" l="1"/>
  <c r="R83" i="10"/>
  <c r="J10" i="30" s="1"/>
  <c r="R41" i="10"/>
  <c r="J7" i="30" s="1"/>
  <c r="L41" i="10"/>
  <c r="R39" i="10"/>
  <c r="J5" i="30" s="1"/>
  <c r="R40" i="10" l="1"/>
  <c r="J8" i="30" s="1"/>
  <c r="P83" i="10"/>
  <c r="P39" i="10"/>
  <c r="P41" i="10"/>
  <c r="P40" i="10" l="1"/>
  <c r="N41" i="10"/>
  <c r="N39" i="10"/>
  <c r="N40" i="10" l="1"/>
  <c r="L39" i="10"/>
  <c r="D39" i="10"/>
  <c r="J41" i="10"/>
  <c r="J39" i="10"/>
  <c r="B41" i="10" l="1"/>
  <c r="B39" i="10"/>
  <c r="F39" i="10"/>
  <c r="F41" i="10"/>
  <c r="B39" i="8" l="1"/>
  <c r="N83" i="10"/>
  <c r="L83" i="10"/>
  <c r="J83" i="10"/>
  <c r="H83" i="10"/>
  <c r="F83" i="10"/>
  <c r="D83" i="10"/>
  <c r="H41" i="10"/>
  <c r="D41" i="10"/>
  <c r="H39" i="10"/>
  <c r="L40" i="10" l="1"/>
  <c r="J40" i="10"/>
  <c r="H40" i="10"/>
  <c r="F40" i="10"/>
  <c r="D40" i="10"/>
  <c r="B40" i="10"/>
  <c r="B83" i="8"/>
  <c r="D83" i="8"/>
  <c r="F83" i="8"/>
  <c r="H83" i="8"/>
  <c r="J83" i="8"/>
  <c r="B41" i="8"/>
  <c r="D39" i="8"/>
  <c r="D41" i="8"/>
  <c r="J41" i="8"/>
  <c r="F41" i="8"/>
  <c r="F39" i="8"/>
  <c r="H39" i="8"/>
  <c r="H41" i="8"/>
  <c r="B40" i="8" l="1"/>
  <c r="F40" i="8"/>
  <c r="H40" i="8"/>
  <c r="D40" i="8"/>
  <c r="J40" i="8"/>
  <c r="D84" i="8"/>
  <c r="F84" i="8" s="1"/>
  <c r="H84" i="8" s="1"/>
  <c r="J84" i="8" s="1"/>
  <c r="B84" i="8"/>
  <c r="L41" i="8"/>
  <c r="L39" i="8"/>
  <c r="L83" i="8"/>
  <c r="L84" i="8" l="1"/>
  <c r="L40" i="8"/>
  <c r="N83" i="8"/>
  <c r="B83" i="10"/>
  <c r="N84" i="8" l="1"/>
  <c r="P84" i="8" s="1"/>
  <c r="R84" i="8" s="1"/>
  <c r="T84" i="8" s="1"/>
  <c r="V84" i="8" s="1"/>
  <c r="B84" i="10"/>
  <c r="D84" i="10" s="1"/>
  <c r="F84" i="10" s="1"/>
  <c r="H84" i="10" s="1"/>
  <c r="J84" i="10" s="1"/>
  <c r="L84" i="10" s="1"/>
  <c r="N84" i="10" s="1"/>
  <c r="P84" i="10" s="1"/>
  <c r="R84" i="10" s="1"/>
  <c r="T84" i="10" s="1"/>
  <c r="V84" i="10" s="1"/>
  <c r="X84" i="10" s="1"/>
</calcChain>
</file>

<file path=xl/sharedStrings.xml><?xml version="1.0" encoding="utf-8"?>
<sst xmlns="http://schemas.openxmlformats.org/spreadsheetml/2006/main" count="8284" uniqueCount="124">
  <si>
    <t>High</t>
  </si>
  <si>
    <t>Low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</si>
  <si>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</si>
  <si>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</si>
  <si>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</si>
  <si>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</si>
  <si>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</si>
  <si>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</si>
  <si>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</si>
  <si>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</si>
  <si>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</si>
  <si>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</si>
  <si>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</si>
  <si>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</si>
  <si>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---</t>
  </si>
  <si>
    <t>Avg Hi</t>
  </si>
  <si>
    <t>Mean</t>
  </si>
  <si>
    <t>Avg Lo</t>
  </si>
  <si>
    <t>Day</t>
  </si>
  <si>
    <t>Hi</t>
  </si>
  <si>
    <t>Lo</t>
  </si>
  <si>
    <t>Rain Days</t>
  </si>
  <si>
    <t>Mnth TTL</t>
  </si>
  <si>
    <t>YTD TTL</t>
  </si>
  <si>
    <t>&lt; 1.0</t>
  </si>
  <si>
    <t>&lt; -5</t>
  </si>
  <si>
    <t>&gt; 0 -&lt; 5</t>
  </si>
  <si>
    <t>&gt; -5 - &lt; 0</t>
  </si>
  <si>
    <t>&gt; 5 - &lt; 10</t>
  </si>
  <si>
    <t>&gt; 10 &lt; 15</t>
  </si>
  <si>
    <t>&gt; 15 - &lt; 20</t>
  </si>
  <si>
    <t>&gt; 20 - &lt; 25</t>
  </si>
  <si>
    <t>&gt; 25 - &lt; 30</t>
  </si>
  <si>
    <t>&gt; 30 - &lt; 35</t>
  </si>
  <si>
    <t>&gt; 40</t>
  </si>
  <si>
    <t>&gt; 35 - &lt; 40</t>
  </si>
  <si>
    <t>Year 2012</t>
  </si>
  <si>
    <t xml:space="preserve"> &gt; 1.0 - &lt; 2.0</t>
  </si>
  <si>
    <t>&gt; 2.0 - &lt; 5.0</t>
  </si>
  <si>
    <t>&gt; 5.0 -  &lt; 10.0</t>
  </si>
  <si>
    <t>&gt; 10.0 - &lt; 20.0</t>
  </si>
  <si>
    <t>&gt; 20.0 - &lt; 50.0</t>
  </si>
  <si>
    <t>&gt; 50,0</t>
  </si>
  <si>
    <t>Temperature reports Olesa de Montserrat</t>
  </si>
  <si>
    <t>Report for year 2011</t>
  </si>
  <si>
    <t>Temperature Color Key</t>
  </si>
  <si>
    <t>Rain color key</t>
  </si>
  <si>
    <t>Rain reports Olesa de Montserrat</t>
  </si>
  <si>
    <t>Report for year 2010</t>
  </si>
  <si>
    <t>Temperatures Color Key</t>
  </si>
  <si>
    <t>Rain Color Key</t>
  </si>
  <si>
    <t>Report for year 2009</t>
  </si>
  <si>
    <t>Report for year 2008</t>
  </si>
  <si>
    <t>Report for year 2007</t>
  </si>
  <si>
    <t>Report for year 1994</t>
  </si>
  <si>
    <t>Report for year 1995</t>
  </si>
  <si>
    <t>Report for year 1996</t>
  </si>
  <si>
    <t>Report for year 1997</t>
  </si>
  <si>
    <t>Report for year 1998</t>
  </si>
  <si>
    <t>Report for year 1999</t>
  </si>
  <si>
    <t>Report for year 2000</t>
  </si>
  <si>
    <t>Report for year 2001</t>
  </si>
  <si>
    <t>Report for year 2002</t>
  </si>
  <si>
    <t>Report for year 2003</t>
  </si>
  <si>
    <t>Report for year 2004</t>
  </si>
  <si>
    <t>Report for year 2005</t>
  </si>
  <si>
    <t>Report for year 2006</t>
  </si>
  <si>
    <t>Report for year 2012</t>
  </si>
  <si>
    <t>Temperatures reports</t>
  </si>
  <si>
    <t>Rain reports</t>
  </si>
  <si>
    <t>Years:</t>
  </si>
  <si>
    <t>Annual index</t>
  </si>
  <si>
    <t>Year 2013</t>
  </si>
  <si>
    <t>Report for year 2013</t>
  </si>
  <si>
    <t>-</t>
  </si>
  <si>
    <t>Mes</t>
  </si>
  <si>
    <t>Mitjana des de 1994</t>
  </si>
  <si>
    <t>Diferència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</si>
  <si>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</si>
  <si>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</si>
  <si>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</si>
  <si>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</si>
  <si>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</si>
  <si>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</si>
  <si>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</si>
  <si>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</si>
  <si>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</si>
  <si>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</si>
  <si>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</si>
  <si>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Deseembre</t>
  </si>
  <si>
    <t>Últim mes enregistrat</t>
  </si>
  <si>
    <t>Any</t>
  </si>
  <si>
    <t>Mitjana de temperatura de 12 mesos des de 1994</t>
  </si>
  <si>
    <t>Mitjana de temperatures dels últims 12 mesos</t>
  </si>
  <si>
    <t>Temperatures anuals (en º C)</t>
  </si>
  <si>
    <t>Diferència de mitjanes</t>
  </si>
  <si>
    <t>Pluges anuals (en l/m2.)</t>
  </si>
  <si>
    <t>Suma de pluja dels últims 12 mesos</t>
  </si>
  <si>
    <t>Diferència de pluges</t>
  </si>
  <si>
    <t>Suma de mitjanes de pluja de 12 mesos des de 1994</t>
  </si>
  <si>
    <t>ANY</t>
  </si>
  <si>
    <t>GENER</t>
  </si>
  <si>
    <t xml:space="preserve">FEBRER </t>
  </si>
  <si>
    <t>MARÇ</t>
  </si>
  <si>
    <t>ABRIL</t>
  </si>
  <si>
    <t>MAIG</t>
  </si>
  <si>
    <t>JUNY</t>
  </si>
  <si>
    <t>JULIOL</t>
  </si>
  <si>
    <t>AGOST</t>
  </si>
  <si>
    <t>SETEMBRE</t>
  </si>
  <si>
    <t xml:space="preserve">OCTUBRE </t>
  </si>
  <si>
    <t>NOVEMBRE</t>
  </si>
  <si>
    <t>DESEMBRE</t>
  </si>
  <si>
    <t>TOTAL</t>
  </si>
  <si>
    <t>Màxima</t>
  </si>
  <si>
    <t>Mitjana màximes</t>
  </si>
  <si>
    <t>Mínima</t>
  </si>
  <si>
    <t>Mitjana mínimes</t>
  </si>
  <si>
    <t>Mitjana temperatura</t>
  </si>
  <si>
    <t>Mitjana dies de pluja</t>
  </si>
  <si>
    <t>Mitjana pluges</t>
  </si>
  <si>
    <t>Màxim de pluja</t>
  </si>
  <si>
    <t>Gener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</si>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</sst>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b/>
      <sz val="14"/>
      <color theme="1"/>
      <name val="Segoe UI"/>
      <family val="2"/>
    </font>
    <font>
      <b/>
      <sz val="9"/>
      <color rgb="FFCCCCCC"/>
      <name val="Arial"/>
      <family val="2"/>
    </font>
    <font>
      <b/>
      <sz val="8"/>
      <color rgb="FFCCCCCC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20"/>
      <color theme="1"/>
      <name val="Segoe U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u/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9"/>
      <color theme="0"/>
      <name val="Segoe UI"/>
      <family val="2"/>
    </font>
    <font>
      <sz val="9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CC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771F7"/>
        <bgColor indexed="64"/>
      </patternFill>
    </fill>
    <fill>
      <patternFill patternType="solid">
        <fgColor rgb="FF0FA00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0" tint="-0.14999847407452621"/>
      </patternFill>
    </fill>
  </fills>
  <borders count="36">
    <border>
      <left/>
      <right/>
      <top/>
      <bottom/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 style="medium">
        <color rgb="FF222222"/>
      </bottom>
      <diagonal/>
    </border>
    <border>
      <left style="medium">
        <color rgb="FF222222"/>
      </left>
      <right/>
      <top style="medium">
        <color rgb="FF222222"/>
      </top>
      <bottom style="medium">
        <color rgb="FF222222"/>
      </bottom>
      <diagonal/>
    </border>
    <border>
      <left/>
      <right style="medium">
        <color rgb="FF222222"/>
      </right>
      <top style="medium">
        <color rgb="FF222222"/>
      </top>
      <bottom style="medium">
        <color rgb="FF222222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/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222222"/>
      </left>
      <right style="medium">
        <color rgb="FF222222"/>
      </right>
      <top style="medium">
        <color rgb="FF222222"/>
      </top>
      <bottom/>
      <diagonal/>
    </border>
    <border>
      <left style="medium">
        <color rgb="FF222222"/>
      </left>
      <right style="medium">
        <color rgb="FF222222"/>
      </right>
      <top/>
      <bottom style="medium">
        <color rgb="FF222222"/>
      </bottom>
      <diagonal/>
    </border>
    <border>
      <left style="medium">
        <color rgb="FF22464F"/>
      </left>
      <right style="medium">
        <color rgb="FF22464F"/>
      </right>
      <top style="medium">
        <color rgb="FF22464F"/>
      </top>
      <bottom style="medium">
        <color rgb="FF22464F"/>
      </bottom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22464F"/>
      </left>
      <right/>
      <top style="medium">
        <color rgb="FF22464F"/>
      </top>
      <bottom/>
      <diagonal/>
    </border>
    <border>
      <left/>
      <right style="medium">
        <color rgb="FF22464F"/>
      </right>
      <top style="medium">
        <color rgb="FF22464F"/>
      </top>
      <bottom/>
      <diagonal/>
    </border>
    <border>
      <left/>
      <right/>
      <top/>
      <bottom style="medium">
        <color rgb="FF222222"/>
      </bottom>
      <diagonal/>
    </border>
    <border>
      <left style="medium">
        <color rgb="FF22464F"/>
      </left>
      <right/>
      <top style="medium">
        <color rgb="FF222222"/>
      </top>
      <bottom style="medium">
        <color rgb="FF22464F"/>
      </bottom>
      <diagonal/>
    </border>
    <border>
      <left/>
      <right style="medium">
        <color rgb="FF22464F"/>
      </right>
      <top style="medium">
        <color rgb="FF222222"/>
      </top>
      <bottom style="medium">
        <color rgb="FF22464F"/>
      </bottom>
      <diagonal/>
    </border>
    <border>
      <left style="medium">
        <color rgb="FF222222"/>
      </left>
      <right/>
      <top/>
      <bottom/>
      <diagonal/>
    </border>
    <border>
      <left style="medium">
        <color rgb="FF222222"/>
      </left>
      <right/>
      <top/>
      <bottom style="medium">
        <color rgb="FF222222"/>
      </bottom>
      <diagonal/>
    </border>
    <border>
      <left/>
      <right style="medium">
        <color rgb="FF222222"/>
      </right>
      <top/>
      <bottom/>
      <diagonal/>
    </border>
    <border>
      <left style="medium">
        <color rgb="FF22464F"/>
      </left>
      <right style="medium">
        <color rgb="FF22464F"/>
      </right>
      <top style="medium">
        <color rgb="FF222222"/>
      </top>
      <bottom style="medium">
        <color rgb="FF222222"/>
      </bottom>
      <diagonal/>
    </border>
    <border>
      <left style="medium">
        <color rgb="FF22464F"/>
      </left>
      <right/>
      <top style="medium">
        <color rgb="FF222222"/>
      </top>
      <bottom style="medium">
        <color rgb="FF222222"/>
      </bottom>
      <diagonal/>
    </border>
    <border>
      <left/>
      <right style="medium">
        <color rgb="FF22464F"/>
      </right>
      <top style="medium">
        <color rgb="FF222222"/>
      </top>
      <bottom style="medium">
        <color rgb="FF222222"/>
      </bottom>
      <diagonal/>
    </border>
    <border>
      <left/>
      <right style="medium">
        <color rgb="FF222222"/>
      </right>
      <top/>
      <bottom style="medium">
        <color rgb="FF2222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22464F"/>
      </left>
      <right/>
      <top style="medium">
        <color rgb="FF22464F"/>
      </top>
      <bottom style="medium">
        <color rgb="FF666666"/>
      </bottom>
      <diagonal/>
    </border>
    <border>
      <left/>
      <right style="medium">
        <color rgb="FF22464F"/>
      </right>
      <top style="medium">
        <color rgb="FF22464F"/>
      </top>
      <bottom style="medium">
        <color rgb="FF666666"/>
      </bottom>
      <diagonal/>
    </border>
    <border>
      <left style="medium">
        <color rgb="FF22464F"/>
      </left>
      <right/>
      <top style="medium">
        <color rgb="FF22464F"/>
      </top>
      <bottom style="medium">
        <color rgb="FF22464F"/>
      </bottom>
      <diagonal/>
    </border>
    <border>
      <left/>
      <right style="medium">
        <color rgb="FF22464F"/>
      </right>
      <top style="medium">
        <color rgb="FF22464F"/>
      </top>
      <bottom style="medium">
        <color rgb="FF22464F"/>
      </bottom>
      <diagonal/>
    </border>
    <border>
      <left/>
      <right style="medium">
        <color rgb="FFCCCCCC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3">
    <xf numFmtId="0" fontId="0" fillId="0" borderId="0" xfId="0"/>
    <xf numFmtId="0" fontId="2" fillId="5" borderId="0" xfId="0" applyFont="1" applyFill="1" applyAlignment="1">
      <alignment horizontal="center"/>
    </xf>
    <xf numFmtId="0" fontId="1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1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3" borderId="4" xfId="0" applyFont="1" applyFill="1" applyBorder="1" applyAlignment="1">
      <alignment horizontal="center" vertical="center" wrapText="1"/>
    </xf>
    <xf numFmtId="0" fontId="8" fillId="22" borderId="4" xfId="0" applyFont="1" applyFill="1" applyBorder="1" applyAlignment="1">
      <alignment horizontal="center" vertical="center" wrapText="1"/>
    </xf>
    <xf numFmtId="0" fontId="9" fillId="5" borderId="0" xfId="0" applyFont="1" applyFill="1"/>
    <xf numFmtId="0" fontId="6" fillId="14" borderId="9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wrapText="1"/>
    </xf>
    <xf numFmtId="0" fontId="6" fillId="24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13" borderId="9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17" fillId="13" borderId="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2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8" fillId="5" borderId="0" xfId="0" applyFont="1" applyFill="1"/>
    <xf numFmtId="0" fontId="20" fillId="5" borderId="0" xfId="0" applyFont="1" applyFill="1"/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21" fillId="5" borderId="0" xfId="1" applyFont="1" applyFill="1" applyAlignment="1">
      <alignment vertical="center"/>
    </xf>
    <xf numFmtId="0" fontId="19" fillId="5" borderId="0" xfId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17" fillId="26" borderId="0" xfId="0" applyFont="1" applyFill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24" fillId="27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27" borderId="0" xfId="0" applyFont="1" applyFill="1" applyAlignment="1">
      <alignment horizontal="center" vertical="center"/>
    </xf>
    <xf numFmtId="0" fontId="25" fillId="26" borderId="24" xfId="0" applyFont="1" applyFill="1" applyBorder="1" applyAlignment="1">
      <alignment horizontal="center" vertical="center"/>
    </xf>
    <xf numFmtId="2" fontId="25" fillId="26" borderId="24" xfId="0" applyNumberFormat="1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26" fillId="27" borderId="24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0" xfId="0" applyFont="1" applyFill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2" fontId="25" fillId="26" borderId="32" xfId="0" applyNumberFormat="1" applyFont="1" applyFill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2" fontId="25" fillId="26" borderId="31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6" fillId="16" borderId="9" xfId="0" applyFont="1" applyFill="1" applyBorder="1" applyAlignment="1">
      <alignment horizontal="center" vertical="center" wrapText="1"/>
    </xf>
    <xf numFmtId="0" fontId="0" fillId="16" borderId="9" xfId="0" applyFill="1" applyBorder="1" applyAlignment="1"/>
    <xf numFmtId="0" fontId="6" fillId="20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/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/>
    <xf numFmtId="0" fontId="12" fillId="25" borderId="15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6" fillId="13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0" fillId="0" borderId="19" xfId="0" applyBorder="1" applyAlignment="1"/>
    <xf numFmtId="0" fontId="4" fillId="6" borderId="18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6" fillId="21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6" fillId="19" borderId="5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17" fontId="6" fillId="4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2" fontId="6" fillId="13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6" fillId="13" borderId="21" xfId="0" applyNumberFormat="1" applyFont="1" applyFill="1" applyBorder="1" applyAlignment="1">
      <alignment horizontal="center" vertical="center" wrapText="1"/>
    </xf>
    <xf numFmtId="2" fontId="6" fillId="13" borderId="22" xfId="0" applyNumberFormat="1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16" fillId="22" borderId="20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6" borderId="23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 vertical="center" wrapText="1"/>
    </xf>
    <xf numFmtId="0" fontId="11" fillId="26" borderId="16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1" fillId="14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/>
    </xf>
    <xf numFmtId="0" fontId="28" fillId="0" borderId="0" xfId="0" applyFont="1" applyAlignment="1"/>
    <xf numFmtId="0" fontId="27" fillId="27" borderId="30" xfId="0" applyFont="1" applyFill="1" applyBorder="1" applyAlignment="1">
      <alignment horizontal="center" vertical="center"/>
    </xf>
    <xf numFmtId="0" fontId="28" fillId="0" borderId="0" xfId="0" applyFont="1" applyBorder="1" applyAlignment="1"/>
    <xf numFmtId="0" fontId="28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62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rgb="FF00CCFF"/>
        </patternFill>
      </fill>
    </dxf>
    <dxf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ill>
        <patternFill>
          <bgColor rgb="FF00CCFF"/>
        </patternFill>
      </fill>
    </dxf>
    <dxf>
      <fill>
        <patternFill>
          <bgColor theme="3" tint="0.79998168889431442"/>
        </patternFill>
      </fill>
    </dxf>
    <dxf>
      <fill>
        <patternFill>
          <bgColor rgb="FF00CCFF"/>
        </patternFill>
      </fill>
    </dxf>
    <dxf>
      <fill>
        <patternFill>
          <bgColor rgb="FF00CCFF"/>
        </patternFill>
      </fill>
    </dxf>
    <dxf>
      <fill>
        <patternFill>
          <bgColor theme="3" tint="0.79998168889431442"/>
        </patternFill>
      </fill>
    </dxf>
    <dxf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00CCFF"/>
        </patternFill>
      </fill>
    </dxf>
    <dxf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FF"/>
      <color rgb="FF00FFFF"/>
      <color rgb="FF0FA004"/>
      <color rgb="FF477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22</xdr:row>
      <xdr:rowOff>95250</xdr:rowOff>
    </xdr:from>
    <xdr:ext cx="108347" cy="123825"/>
    <xdr:pic>
      <xdr:nvPicPr>
        <xdr:cNvPr id="2" name="Imagen 1" descr="15.3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5286375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18</xdr:row>
      <xdr:rowOff>85725</xdr:rowOff>
    </xdr:from>
    <xdr:ext cx="123825" cy="141514"/>
    <xdr:pic>
      <xdr:nvPicPr>
        <xdr:cNvPr id="24" name="Imagen 23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057650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47626</xdr:colOff>
      <xdr:row>19</xdr:row>
      <xdr:rowOff>57149</xdr:rowOff>
    </xdr:from>
    <xdr:ext cx="116682" cy="133351"/>
    <xdr:pic>
      <xdr:nvPicPr>
        <xdr:cNvPr id="25" name="Imagen 24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6" y="4333874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57151</xdr:colOff>
      <xdr:row>20</xdr:row>
      <xdr:rowOff>66676</xdr:rowOff>
    </xdr:from>
    <xdr:ext cx="116682" cy="133350"/>
    <xdr:pic>
      <xdr:nvPicPr>
        <xdr:cNvPr id="26" name="Imagen 25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4648201"/>
          <a:ext cx="116682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66676</xdr:colOff>
      <xdr:row>21</xdr:row>
      <xdr:rowOff>85725</xdr:rowOff>
    </xdr:from>
    <xdr:ext cx="95250" cy="108857"/>
    <xdr:pic>
      <xdr:nvPicPr>
        <xdr:cNvPr id="27" name="Imagen 26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6" y="4972050"/>
          <a:ext cx="95250" cy="108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85725</xdr:colOff>
      <xdr:row>25</xdr:row>
      <xdr:rowOff>95250</xdr:rowOff>
    </xdr:from>
    <xdr:ext cx="108347" cy="123825"/>
    <xdr:pic>
      <xdr:nvPicPr>
        <xdr:cNvPr id="30" name="Imagen 29" descr="0.7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6191250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76200</xdr:colOff>
      <xdr:row>26</xdr:row>
      <xdr:rowOff>104775</xdr:rowOff>
    </xdr:from>
    <xdr:ext cx="108347" cy="123825"/>
    <xdr:pic>
      <xdr:nvPicPr>
        <xdr:cNvPr id="31" name="Imagen 30" descr="0.7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6505575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66675</xdr:colOff>
      <xdr:row>27</xdr:row>
      <xdr:rowOff>85725</xdr:rowOff>
    </xdr:from>
    <xdr:ext cx="108347" cy="123825"/>
    <xdr:pic>
      <xdr:nvPicPr>
        <xdr:cNvPr id="32" name="Imagen 31" descr="0.7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791325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85725</xdr:colOff>
      <xdr:row>28</xdr:row>
      <xdr:rowOff>95250</xdr:rowOff>
    </xdr:from>
    <xdr:ext cx="108347" cy="123825"/>
    <xdr:pic>
      <xdr:nvPicPr>
        <xdr:cNvPr id="33" name="Imagen 32" descr="0.7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7105650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133350</xdr:colOff>
      <xdr:row>32</xdr:row>
      <xdr:rowOff>66675</xdr:rowOff>
    </xdr:from>
    <xdr:ext cx="108347" cy="123825"/>
    <xdr:pic>
      <xdr:nvPicPr>
        <xdr:cNvPr id="28" name="Imagen 27" descr="0.7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296275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20</xdr:row>
      <xdr:rowOff>85725</xdr:rowOff>
    </xdr:from>
    <xdr:ext cx="123825" cy="141514"/>
    <xdr:pic>
      <xdr:nvPicPr>
        <xdr:cNvPr id="36" name="Imagen 35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25</xdr:row>
      <xdr:rowOff>85725</xdr:rowOff>
    </xdr:from>
    <xdr:ext cx="123825" cy="141514"/>
    <xdr:pic>
      <xdr:nvPicPr>
        <xdr:cNvPr id="41" name="Imagen 40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26</xdr:row>
      <xdr:rowOff>85725</xdr:rowOff>
    </xdr:from>
    <xdr:ext cx="123825" cy="141514"/>
    <xdr:pic>
      <xdr:nvPicPr>
        <xdr:cNvPr id="42" name="Imagen 41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27</xdr:row>
      <xdr:rowOff>85725</xdr:rowOff>
    </xdr:from>
    <xdr:ext cx="123825" cy="141514"/>
    <xdr:pic>
      <xdr:nvPicPr>
        <xdr:cNvPr id="43" name="Imagen 42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28</xdr:row>
      <xdr:rowOff>85725</xdr:rowOff>
    </xdr:from>
    <xdr:ext cx="123825" cy="141514"/>
    <xdr:pic>
      <xdr:nvPicPr>
        <xdr:cNvPr id="44" name="Imagen 43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29</xdr:row>
      <xdr:rowOff>85725</xdr:rowOff>
    </xdr:from>
    <xdr:ext cx="123825" cy="141514"/>
    <xdr:pic>
      <xdr:nvPicPr>
        <xdr:cNvPr id="45" name="Imagen 44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0481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</xdr:colOff>
      <xdr:row>18</xdr:row>
      <xdr:rowOff>85725</xdr:rowOff>
    </xdr:from>
    <xdr:ext cx="116682" cy="133351"/>
    <xdr:pic>
      <xdr:nvPicPr>
        <xdr:cNvPr id="59" name="Imagen 58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4048125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76200</xdr:colOff>
      <xdr:row>19</xdr:row>
      <xdr:rowOff>95250</xdr:rowOff>
    </xdr:from>
    <xdr:ext cx="116682" cy="133351"/>
    <xdr:pic>
      <xdr:nvPicPr>
        <xdr:cNvPr id="62" name="Imagen 61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436245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</xdr:colOff>
      <xdr:row>20</xdr:row>
      <xdr:rowOff>85725</xdr:rowOff>
    </xdr:from>
    <xdr:ext cx="123825" cy="141514"/>
    <xdr:pic>
      <xdr:nvPicPr>
        <xdr:cNvPr id="63" name="Imagen 62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465772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76200</xdr:colOff>
      <xdr:row>21</xdr:row>
      <xdr:rowOff>76200</xdr:rowOff>
    </xdr:from>
    <xdr:ext cx="123825" cy="141514"/>
    <xdr:pic>
      <xdr:nvPicPr>
        <xdr:cNvPr id="64" name="Imagen 63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4953000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57150</xdr:colOff>
      <xdr:row>23</xdr:row>
      <xdr:rowOff>95250</xdr:rowOff>
    </xdr:from>
    <xdr:ext cx="116682" cy="133351"/>
    <xdr:pic>
      <xdr:nvPicPr>
        <xdr:cNvPr id="48" name="Imagen 47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558165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57150</xdr:colOff>
      <xdr:row>26</xdr:row>
      <xdr:rowOff>85725</xdr:rowOff>
    </xdr:from>
    <xdr:ext cx="116682" cy="133351"/>
    <xdr:pic>
      <xdr:nvPicPr>
        <xdr:cNvPr id="58" name="Imagen 57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6486525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</xdr:colOff>
      <xdr:row>28</xdr:row>
      <xdr:rowOff>95250</xdr:rowOff>
    </xdr:from>
    <xdr:ext cx="116682" cy="133351"/>
    <xdr:pic>
      <xdr:nvPicPr>
        <xdr:cNvPr id="60" name="Imagen 59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710565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</xdr:colOff>
      <xdr:row>29</xdr:row>
      <xdr:rowOff>76200</xdr:rowOff>
    </xdr:from>
    <xdr:ext cx="116682" cy="133351"/>
    <xdr:pic>
      <xdr:nvPicPr>
        <xdr:cNvPr id="65" name="Imagen 64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739140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47625</xdr:colOff>
      <xdr:row>27</xdr:row>
      <xdr:rowOff>95250</xdr:rowOff>
    </xdr:from>
    <xdr:ext cx="123825" cy="141514"/>
    <xdr:pic>
      <xdr:nvPicPr>
        <xdr:cNvPr id="68" name="Imagen 67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6800850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32</xdr:row>
      <xdr:rowOff>104775</xdr:rowOff>
    </xdr:from>
    <xdr:ext cx="116682" cy="133351"/>
    <xdr:pic>
      <xdr:nvPicPr>
        <xdr:cNvPr id="34" name="Imagen 33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8296275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66675</xdr:colOff>
      <xdr:row>22</xdr:row>
      <xdr:rowOff>76200</xdr:rowOff>
    </xdr:from>
    <xdr:ext cx="123825" cy="141514"/>
    <xdr:pic>
      <xdr:nvPicPr>
        <xdr:cNvPr id="35" name="Imagen 34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219700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66675</xdr:colOff>
      <xdr:row>23</xdr:row>
      <xdr:rowOff>104775</xdr:rowOff>
    </xdr:from>
    <xdr:ext cx="108347" cy="123825"/>
    <xdr:pic>
      <xdr:nvPicPr>
        <xdr:cNvPr id="37" name="Imagen 36" descr="15.3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5038725"/>
          <a:ext cx="108347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47625</xdr:colOff>
      <xdr:row>24</xdr:row>
      <xdr:rowOff>85725</xdr:rowOff>
    </xdr:from>
    <xdr:ext cx="123825" cy="141514"/>
    <xdr:pic>
      <xdr:nvPicPr>
        <xdr:cNvPr id="38" name="Imagen 37" descr="3°C Warm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5324475"/>
          <a:ext cx="123825" cy="14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57150</xdr:colOff>
      <xdr:row>24</xdr:row>
      <xdr:rowOff>114300</xdr:rowOff>
    </xdr:from>
    <xdr:ext cx="116682" cy="133351"/>
    <xdr:pic>
      <xdr:nvPicPr>
        <xdr:cNvPr id="39" name="Imagen 38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535305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25</xdr:row>
      <xdr:rowOff>114300</xdr:rowOff>
    </xdr:from>
    <xdr:ext cx="116682" cy="133351"/>
    <xdr:pic>
      <xdr:nvPicPr>
        <xdr:cNvPr id="40" name="Imagen 39" descr="5.6°C Colder than All-Time Average Temperature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657850"/>
          <a:ext cx="116682" cy="133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F24"/>
  <sheetViews>
    <sheetView workbookViewId="0"/>
  </sheetViews>
  <sheetFormatPr baseColWidth="10" defaultRowHeight="15" x14ac:dyDescent="0.25"/>
  <cols>
    <col min="1" max="1" width="11.42578125" style="40"/>
    <col min="2" max="16384" width="11.42578125" style="38"/>
  </cols>
  <sheetData>
    <row r="3" spans="1:5" x14ac:dyDescent="0.25">
      <c r="A3" s="37" t="s">
        <v>68</v>
      </c>
      <c r="E3" s="38" t="s">
        <v>69</v>
      </c>
    </row>
    <row r="4" spans="1:5" x14ac:dyDescent="0.25">
      <c r="A4" s="39" t="s">
        <v>70</v>
      </c>
      <c r="E4" s="39" t="s">
        <v>70</v>
      </c>
    </row>
    <row r="5" spans="1:5" x14ac:dyDescent="0.25">
      <c r="A5" s="46">
        <v>1994</v>
      </c>
      <c r="E5" s="46">
        <v>1994</v>
      </c>
    </row>
    <row r="6" spans="1:5" x14ac:dyDescent="0.25">
      <c r="A6" s="46">
        <v>1995</v>
      </c>
      <c r="E6" s="46">
        <v>1995</v>
      </c>
    </row>
    <row r="7" spans="1:5" x14ac:dyDescent="0.25">
      <c r="A7" s="46">
        <v>1996</v>
      </c>
      <c r="C7" s="41"/>
      <c r="E7" s="46">
        <v>1996</v>
      </c>
    </row>
    <row r="8" spans="1:5" x14ac:dyDescent="0.25">
      <c r="A8" s="46">
        <v>1997</v>
      </c>
      <c r="E8" s="46">
        <v>1997</v>
      </c>
    </row>
    <row r="9" spans="1:5" x14ac:dyDescent="0.25">
      <c r="A9" s="46">
        <v>1998</v>
      </c>
      <c r="E9" s="46">
        <v>1998</v>
      </c>
    </row>
    <row r="10" spans="1:5" x14ac:dyDescent="0.25">
      <c r="A10" s="46">
        <v>1999</v>
      </c>
      <c r="E10" s="46">
        <v>1999</v>
      </c>
    </row>
    <row r="11" spans="1:5" x14ac:dyDescent="0.25">
      <c r="A11" s="46">
        <v>2000</v>
      </c>
      <c r="E11" s="46">
        <v>2000</v>
      </c>
    </row>
    <row r="12" spans="1:5" x14ac:dyDescent="0.25">
      <c r="A12" s="46">
        <v>2001</v>
      </c>
      <c r="E12" s="46">
        <v>2001</v>
      </c>
    </row>
    <row r="13" spans="1:5" x14ac:dyDescent="0.25">
      <c r="A13" s="46">
        <v>2002</v>
      </c>
      <c r="E13" s="46">
        <v>2002</v>
      </c>
    </row>
    <row r="14" spans="1:5" x14ac:dyDescent="0.25">
      <c r="A14" s="46">
        <v>2003</v>
      </c>
      <c r="E14" s="46">
        <v>2003</v>
      </c>
    </row>
    <row r="15" spans="1:5" x14ac:dyDescent="0.25">
      <c r="A15" s="46">
        <v>2004</v>
      </c>
      <c r="E15" s="46">
        <v>2004</v>
      </c>
    </row>
    <row r="16" spans="1:5" x14ac:dyDescent="0.25">
      <c r="A16" s="46">
        <v>2005</v>
      </c>
      <c r="E16" s="46">
        <v>2005</v>
      </c>
    </row>
    <row r="17" spans="1:6" x14ac:dyDescent="0.25">
      <c r="A17" s="46">
        <v>2006</v>
      </c>
      <c r="B17" s="42"/>
      <c r="C17" s="42"/>
      <c r="E17" s="46">
        <v>2006</v>
      </c>
    </row>
    <row r="18" spans="1:6" x14ac:dyDescent="0.25">
      <c r="A18" s="46">
        <v>2007</v>
      </c>
      <c r="B18" s="42"/>
      <c r="C18" s="42"/>
      <c r="E18" s="46">
        <v>2007</v>
      </c>
    </row>
    <row r="19" spans="1:6" x14ac:dyDescent="0.25">
      <c r="A19" s="46">
        <v>2008</v>
      </c>
      <c r="B19" s="43"/>
      <c r="C19" s="43"/>
      <c r="E19" s="46">
        <v>2008</v>
      </c>
      <c r="F19" s="45"/>
    </row>
    <row r="20" spans="1:6" x14ac:dyDescent="0.25">
      <c r="A20" s="46">
        <v>2009</v>
      </c>
      <c r="B20" s="44"/>
      <c r="C20" s="44"/>
      <c r="D20" s="44"/>
      <c r="E20" s="46">
        <v>2009</v>
      </c>
      <c r="F20" s="44"/>
    </row>
    <row r="21" spans="1:6" x14ac:dyDescent="0.25">
      <c r="A21" s="46">
        <v>2010</v>
      </c>
      <c r="B21" s="42"/>
      <c r="C21" s="42"/>
      <c r="E21" s="46">
        <v>2010</v>
      </c>
    </row>
    <row r="22" spans="1:6" x14ac:dyDescent="0.25">
      <c r="A22" s="46">
        <v>2011</v>
      </c>
      <c r="B22" s="42"/>
      <c r="C22" s="42"/>
      <c r="E22" s="46">
        <v>2011</v>
      </c>
    </row>
    <row r="23" spans="1:6" x14ac:dyDescent="0.25">
      <c r="A23" s="46">
        <v>2012</v>
      </c>
      <c r="B23" s="42"/>
      <c r="C23" s="42"/>
      <c r="E23" s="46">
        <v>2012</v>
      </c>
    </row>
    <row r="24" spans="1:6" x14ac:dyDescent="0.25">
      <c r="E24" s="40"/>
    </row>
  </sheetData>
  <hyperlinks>
    <hyperlink ref="E23" location="'2012'!A88" display="'2012'!A88"/>
    <hyperlink ref="A23" location="'2012'!A1" display="'2012'!A1"/>
    <hyperlink ref="E22" location="'2011'!A88" display="'2011'!A88"/>
    <hyperlink ref="A22" location="'2011'!A1" display="'2011'!A1"/>
    <hyperlink ref="A11" location="'2000'!A1" display="'2000'!A1"/>
    <hyperlink ref="E11" location="'2000'!A88" display="'2000'!A88"/>
    <hyperlink ref="A10" location="'1999'!A1" display="'1999'!A1"/>
    <hyperlink ref="E10" location="'1999'!A88" display="'1999'!A88"/>
    <hyperlink ref="A21" location="'2010'!A1" display="'2010'!A1"/>
    <hyperlink ref="E21" location="'2010'!A88" display="'2010'!A88"/>
    <hyperlink ref="A9" location="'1998'!A1" display="'1998'!A1"/>
    <hyperlink ref="E9" location="'1998'!A88" display="'1998'!A88"/>
    <hyperlink ref="A8" location="'1997'!A1" display="'1997'!A1"/>
    <hyperlink ref="E8" location="'1997'!A88" display="'1997'!A88"/>
    <hyperlink ref="A7" location="'1996'!A1" display="'1996'!A1"/>
    <hyperlink ref="E7" location="'1996'!A88" display="'1996'!A88"/>
    <hyperlink ref="A6" location="'1995'!A1" display="'1995'!A1"/>
    <hyperlink ref="E6" location="'1995'!A88" display="'1995'!A88"/>
    <hyperlink ref="A20" location="'2009'!A1" display="'2009'!A1"/>
    <hyperlink ref="E20" location="'2009'!A88" display="'2009'!A88"/>
    <hyperlink ref="A5" location="'1994'!A1" display="'1994'!A1"/>
    <hyperlink ref="E5" location="'1994'!A88" display="'1994'!A88"/>
    <hyperlink ref="A12" location="'2001'!A1" display="'2001'!A1"/>
    <hyperlink ref="E12" location="'2001'!A88" display="'2001'!A88"/>
    <hyperlink ref="A13" location="'2002'!A1" display="'2002'!A1"/>
    <hyperlink ref="E13" location="'2002'!A88" display="'2002'!A88"/>
    <hyperlink ref="A14" location="'2003'!A1" display="'2003'!A1"/>
    <hyperlink ref="E14" location="'2003'!A88" display="'2003'!A88"/>
    <hyperlink ref="A15" location="'2004'!A1" display="'2004'!A1"/>
    <hyperlink ref="E15" location="'2004'!A88" display="'2004'!A88"/>
    <hyperlink ref="E19" location="'2008'!A88" display="'2008'!A88"/>
    <hyperlink ref="A19" location="'2008'!A1" display="'2008'!A1"/>
    <hyperlink ref="A18" location="'2007'!A1" display="'2007'!A1"/>
    <hyperlink ref="E18" location="'2007'!A88" display="'2007'!A88"/>
    <hyperlink ref="E17" location="'2006'!A88" display="'2006'!A88"/>
    <hyperlink ref="A17" location="'2006'!A1" display="'2006'!A1"/>
    <hyperlink ref="A16" location="'2005'!A1" display="'2005'!A1"/>
    <hyperlink ref="E16" location="'2005'!A88" display="'2005'!A8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62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6.3</v>
      </c>
      <c r="C5" s="10">
        <v>2.9</v>
      </c>
      <c r="D5" s="19">
        <v>15</v>
      </c>
      <c r="E5" s="20">
        <v>1.2</v>
      </c>
      <c r="F5" s="19">
        <v>16.899999999999999</v>
      </c>
      <c r="G5" s="20">
        <v>9.5</v>
      </c>
      <c r="H5" s="21">
        <v>22.3</v>
      </c>
      <c r="I5" s="19">
        <v>6.4</v>
      </c>
      <c r="J5" s="22">
        <v>18.399999999999999</v>
      </c>
      <c r="K5" s="10">
        <v>12.8</v>
      </c>
      <c r="L5" s="10">
        <v>31</v>
      </c>
      <c r="M5" s="10">
        <v>14</v>
      </c>
      <c r="N5" s="11">
        <v>24.6</v>
      </c>
      <c r="O5" s="7">
        <v>16.2</v>
      </c>
      <c r="P5" s="10">
        <v>22.7</v>
      </c>
      <c r="Q5" s="10">
        <v>18.3</v>
      </c>
      <c r="R5" s="10">
        <v>29.2</v>
      </c>
      <c r="S5" s="10">
        <v>15.8</v>
      </c>
      <c r="T5" s="10">
        <v>23.5</v>
      </c>
      <c r="U5" s="10">
        <v>13</v>
      </c>
      <c r="V5" s="10">
        <v>20.6</v>
      </c>
      <c r="W5" s="10">
        <v>7.9</v>
      </c>
      <c r="X5" s="10">
        <v>10.1</v>
      </c>
      <c r="Y5" s="10">
        <v>4.2</v>
      </c>
    </row>
    <row r="6" spans="1:25" ht="12.75" customHeight="1" thickBot="1" x14ac:dyDescent="0.25">
      <c r="A6" s="6">
        <v>2</v>
      </c>
      <c r="B6" s="10">
        <v>5.4</v>
      </c>
      <c r="C6" s="10">
        <v>4.7</v>
      </c>
      <c r="D6" s="21">
        <v>14.9</v>
      </c>
      <c r="E6" s="19">
        <v>0.5</v>
      </c>
      <c r="F6" s="21">
        <v>12</v>
      </c>
      <c r="G6" s="19">
        <v>7.5</v>
      </c>
      <c r="H6" s="21">
        <v>14.8</v>
      </c>
      <c r="I6" s="23">
        <v>8.1999999999999993</v>
      </c>
      <c r="J6" s="21">
        <v>15.4</v>
      </c>
      <c r="K6" s="10">
        <v>9.8000000000000007</v>
      </c>
      <c r="L6" s="10">
        <v>31.4</v>
      </c>
      <c r="M6" s="10">
        <v>13.9</v>
      </c>
      <c r="N6" s="8">
        <v>29.7</v>
      </c>
      <c r="O6" s="8">
        <v>15.5</v>
      </c>
      <c r="P6" s="10">
        <v>27.5</v>
      </c>
      <c r="Q6" s="10">
        <v>14.7</v>
      </c>
      <c r="R6" s="10">
        <v>24.5</v>
      </c>
      <c r="S6" s="10">
        <v>16.5</v>
      </c>
      <c r="T6" s="10">
        <v>18.399999999999999</v>
      </c>
      <c r="U6" s="10">
        <v>14</v>
      </c>
      <c r="V6" s="10">
        <v>20.399999999999999</v>
      </c>
      <c r="W6" s="10">
        <v>7.7</v>
      </c>
      <c r="X6" s="10">
        <v>13.3</v>
      </c>
      <c r="Y6" s="10">
        <v>6.3</v>
      </c>
    </row>
    <row r="7" spans="1:25" ht="12.75" customHeight="1" thickBot="1" x14ac:dyDescent="0.25">
      <c r="A7" s="6">
        <v>3</v>
      </c>
      <c r="B7" s="10">
        <v>7.4</v>
      </c>
      <c r="C7" s="10">
        <v>3.7</v>
      </c>
      <c r="D7" s="21">
        <v>15</v>
      </c>
      <c r="E7" s="19">
        <v>0.9</v>
      </c>
      <c r="F7" s="21">
        <v>14.1</v>
      </c>
      <c r="G7" s="23">
        <v>0.9</v>
      </c>
      <c r="H7" s="21">
        <v>11.6</v>
      </c>
      <c r="I7" s="19">
        <v>8.9</v>
      </c>
      <c r="J7" s="24">
        <v>17.600000000000001</v>
      </c>
      <c r="K7" s="10">
        <v>7.1</v>
      </c>
      <c r="L7" s="10">
        <v>33.799999999999997</v>
      </c>
      <c r="M7" s="10">
        <v>15.1</v>
      </c>
      <c r="N7" s="11">
        <v>32.4</v>
      </c>
      <c r="O7" s="8">
        <v>18.899999999999999</v>
      </c>
      <c r="P7" s="10">
        <v>31.5</v>
      </c>
      <c r="Q7" s="10">
        <v>16.3</v>
      </c>
      <c r="R7" s="10">
        <v>30.2</v>
      </c>
      <c r="S7" s="10">
        <v>14.7</v>
      </c>
      <c r="T7" s="10">
        <v>25.2</v>
      </c>
      <c r="U7" s="10">
        <v>12.1</v>
      </c>
      <c r="V7" s="10">
        <v>22.3</v>
      </c>
      <c r="W7" s="10">
        <v>10.9</v>
      </c>
      <c r="X7" s="10">
        <v>11.7</v>
      </c>
      <c r="Y7" s="10">
        <v>2.2999999999999998</v>
      </c>
    </row>
    <row r="8" spans="1:25" ht="12.75" customHeight="1" thickBot="1" x14ac:dyDescent="0.25">
      <c r="A8" s="6">
        <v>4</v>
      </c>
      <c r="B8" s="10">
        <v>9.3000000000000007</v>
      </c>
      <c r="C8" s="10">
        <v>6.3</v>
      </c>
      <c r="D8" s="19">
        <v>15.7</v>
      </c>
      <c r="E8" s="23">
        <v>3.9</v>
      </c>
      <c r="F8" s="19">
        <v>15</v>
      </c>
      <c r="G8" s="23">
        <v>1.5</v>
      </c>
      <c r="H8" s="21">
        <v>19.399999999999999</v>
      </c>
      <c r="I8" s="19">
        <v>5.6</v>
      </c>
      <c r="J8" s="24">
        <v>23.3</v>
      </c>
      <c r="K8" s="10">
        <v>5.3</v>
      </c>
      <c r="L8" s="10">
        <v>27.6</v>
      </c>
      <c r="M8" s="10">
        <v>16.100000000000001</v>
      </c>
      <c r="N8" s="11">
        <v>28.3</v>
      </c>
      <c r="O8" s="8">
        <v>20</v>
      </c>
      <c r="P8" s="10">
        <v>32.4</v>
      </c>
      <c r="Q8" s="10">
        <v>19.100000000000001</v>
      </c>
      <c r="R8" s="10">
        <v>27.8</v>
      </c>
      <c r="S8" s="10">
        <v>15.2</v>
      </c>
      <c r="T8" s="10">
        <v>25.4</v>
      </c>
      <c r="U8" s="10">
        <v>11.2</v>
      </c>
      <c r="V8" s="10">
        <v>20.6</v>
      </c>
      <c r="W8" s="10">
        <v>10.5</v>
      </c>
      <c r="X8" s="10">
        <v>11.7</v>
      </c>
      <c r="Y8" s="10">
        <v>0</v>
      </c>
    </row>
    <row r="9" spans="1:25" ht="12.75" customHeight="1" thickBot="1" x14ac:dyDescent="0.25">
      <c r="A9" s="6">
        <v>5</v>
      </c>
      <c r="B9" s="10">
        <v>8.6</v>
      </c>
      <c r="C9" s="10">
        <v>5.3</v>
      </c>
      <c r="D9" s="19">
        <v>16.2</v>
      </c>
      <c r="E9" s="23">
        <v>2.7</v>
      </c>
      <c r="F9" s="19">
        <v>10.5</v>
      </c>
      <c r="G9" s="23">
        <v>4.8</v>
      </c>
      <c r="H9" s="21">
        <v>21.1</v>
      </c>
      <c r="I9" s="23">
        <v>5.7</v>
      </c>
      <c r="J9" s="24">
        <v>21.4</v>
      </c>
      <c r="K9" s="10">
        <v>9.6999999999999993</v>
      </c>
      <c r="L9" s="10">
        <v>25.3</v>
      </c>
      <c r="M9" s="10">
        <v>12.6</v>
      </c>
      <c r="N9" s="11">
        <v>30.2</v>
      </c>
      <c r="O9" s="8">
        <v>17.899999999999999</v>
      </c>
      <c r="P9" s="10">
        <v>32.200000000000003</v>
      </c>
      <c r="Q9" s="10">
        <v>20.9</v>
      </c>
      <c r="R9" s="10">
        <v>28.7</v>
      </c>
      <c r="S9" s="10">
        <v>16.7</v>
      </c>
      <c r="T9" s="10">
        <v>22.8</v>
      </c>
      <c r="U9" s="10">
        <v>13</v>
      </c>
      <c r="V9" s="10">
        <v>18.8</v>
      </c>
      <c r="W9" s="10">
        <v>6.4</v>
      </c>
      <c r="X9" s="10">
        <v>10.5</v>
      </c>
      <c r="Y9" s="10">
        <v>1.9</v>
      </c>
    </row>
    <row r="10" spans="1:25" ht="12.75" customHeight="1" thickBot="1" x14ac:dyDescent="0.25">
      <c r="A10" s="6">
        <v>6</v>
      </c>
      <c r="B10" s="10">
        <v>9.6999999999999993</v>
      </c>
      <c r="C10" s="10">
        <v>0.1</v>
      </c>
      <c r="D10" s="19">
        <v>14.1</v>
      </c>
      <c r="E10" s="23">
        <v>5.9</v>
      </c>
      <c r="F10" s="19">
        <v>14</v>
      </c>
      <c r="G10" s="23">
        <v>6</v>
      </c>
      <c r="H10" s="21">
        <v>21.3</v>
      </c>
      <c r="I10" s="23">
        <v>5.0999999999999996</v>
      </c>
      <c r="J10" s="21">
        <v>15.5</v>
      </c>
      <c r="K10" s="10">
        <v>6.2</v>
      </c>
      <c r="L10" s="10">
        <v>25.1</v>
      </c>
      <c r="M10" s="10">
        <v>11.4</v>
      </c>
      <c r="N10" s="11">
        <v>22.1</v>
      </c>
      <c r="O10" s="8">
        <v>19.2</v>
      </c>
      <c r="P10" s="10">
        <v>31.9</v>
      </c>
      <c r="Q10" s="10">
        <v>21.2</v>
      </c>
      <c r="R10" s="10">
        <v>28.8</v>
      </c>
      <c r="S10" s="10">
        <v>14</v>
      </c>
      <c r="T10" s="10">
        <v>25.7</v>
      </c>
      <c r="U10" s="10">
        <v>14.2</v>
      </c>
      <c r="V10" s="10">
        <v>15.9</v>
      </c>
      <c r="W10" s="10">
        <v>5.2</v>
      </c>
      <c r="X10" s="10">
        <v>10.7</v>
      </c>
      <c r="Y10" s="10">
        <v>1.3</v>
      </c>
    </row>
    <row r="11" spans="1:25" ht="12.75" customHeight="1" thickBot="1" x14ac:dyDescent="0.25">
      <c r="A11" s="6">
        <v>7</v>
      </c>
      <c r="B11" s="10">
        <v>7.6</v>
      </c>
      <c r="C11" s="10">
        <v>1.3</v>
      </c>
      <c r="D11" s="19">
        <v>15.8</v>
      </c>
      <c r="E11" s="23">
        <v>1.8</v>
      </c>
      <c r="F11" s="19">
        <v>16.899999999999999</v>
      </c>
      <c r="G11" s="23">
        <v>6.7</v>
      </c>
      <c r="H11" s="24">
        <v>16.100000000000001</v>
      </c>
      <c r="I11" s="19">
        <v>11.2</v>
      </c>
      <c r="J11" s="24">
        <v>14</v>
      </c>
      <c r="K11" s="10">
        <v>5.3</v>
      </c>
      <c r="L11" s="10">
        <v>27.2</v>
      </c>
      <c r="M11" s="10">
        <v>11</v>
      </c>
      <c r="N11" s="11">
        <v>32</v>
      </c>
      <c r="O11" s="8">
        <v>17.7</v>
      </c>
      <c r="P11" s="10">
        <v>31.3</v>
      </c>
      <c r="Q11" s="10">
        <v>18.399999999999999</v>
      </c>
      <c r="R11" s="10">
        <v>28.4</v>
      </c>
      <c r="S11" s="10">
        <v>13.8</v>
      </c>
      <c r="T11" s="10">
        <v>22.1</v>
      </c>
      <c r="U11" s="10">
        <v>10.8</v>
      </c>
      <c r="V11" s="10">
        <v>15.8</v>
      </c>
      <c r="W11" s="10">
        <v>6.2</v>
      </c>
      <c r="X11" s="10">
        <v>11.1</v>
      </c>
      <c r="Y11" s="10">
        <v>0.3</v>
      </c>
    </row>
    <row r="12" spans="1:25" ht="12.75" customHeight="1" thickBot="1" x14ac:dyDescent="0.25">
      <c r="A12" s="6">
        <v>8</v>
      </c>
      <c r="B12" s="10">
        <v>9.3000000000000007</v>
      </c>
      <c r="C12" s="10">
        <v>1.2</v>
      </c>
      <c r="D12" s="19">
        <v>16</v>
      </c>
      <c r="E12" s="19">
        <v>0.6</v>
      </c>
      <c r="F12" s="19">
        <v>20.2</v>
      </c>
      <c r="G12" s="19">
        <v>4.8</v>
      </c>
      <c r="H12" s="21">
        <v>16.3</v>
      </c>
      <c r="I12" s="19">
        <v>11.2</v>
      </c>
      <c r="J12" s="21">
        <v>16.3</v>
      </c>
      <c r="K12" s="10">
        <v>7.3</v>
      </c>
      <c r="L12" s="10">
        <v>16</v>
      </c>
      <c r="M12" s="10">
        <v>12.3</v>
      </c>
      <c r="N12" s="9">
        <v>29.9</v>
      </c>
      <c r="O12" s="8">
        <v>18</v>
      </c>
      <c r="P12" s="10">
        <v>27.3</v>
      </c>
      <c r="Q12" s="10">
        <v>17</v>
      </c>
      <c r="R12" s="10">
        <v>30.5</v>
      </c>
      <c r="S12" s="10">
        <v>16.5</v>
      </c>
      <c r="T12" s="10">
        <v>22.8</v>
      </c>
      <c r="U12" s="10">
        <v>9.5</v>
      </c>
      <c r="V12" s="10">
        <v>17.3</v>
      </c>
      <c r="W12" s="10">
        <v>3.5</v>
      </c>
      <c r="X12" s="10">
        <v>11.8</v>
      </c>
      <c r="Y12" s="10">
        <v>1.8</v>
      </c>
    </row>
    <row r="13" spans="1:25" ht="12.75" customHeight="1" thickBot="1" x14ac:dyDescent="0.25">
      <c r="A13" s="6">
        <v>9</v>
      </c>
      <c r="B13" s="10">
        <v>10.7</v>
      </c>
      <c r="C13" s="10">
        <v>1.7</v>
      </c>
      <c r="D13" s="19">
        <v>17.8</v>
      </c>
      <c r="E13" s="19">
        <v>1.6</v>
      </c>
      <c r="F13" s="19">
        <v>19.899999999999999</v>
      </c>
      <c r="G13" s="23">
        <v>5.3</v>
      </c>
      <c r="H13" s="21">
        <v>23.1</v>
      </c>
      <c r="I13" s="19">
        <v>7.5</v>
      </c>
      <c r="J13" s="21">
        <v>20.6</v>
      </c>
      <c r="K13" s="10">
        <v>10.1</v>
      </c>
      <c r="L13" s="10">
        <v>26.4</v>
      </c>
      <c r="M13" s="10">
        <v>9.1</v>
      </c>
      <c r="N13" s="11">
        <v>33.200000000000003</v>
      </c>
      <c r="O13" s="8">
        <v>18.3</v>
      </c>
      <c r="P13" s="10">
        <v>30.2</v>
      </c>
      <c r="Q13" s="10">
        <v>14.7</v>
      </c>
      <c r="R13" s="10">
        <v>28.1</v>
      </c>
      <c r="S13" s="10">
        <v>17.600000000000001</v>
      </c>
      <c r="T13" s="10">
        <v>18.2</v>
      </c>
      <c r="U13" s="10">
        <v>14.8</v>
      </c>
      <c r="V13" s="10">
        <v>21.1</v>
      </c>
      <c r="W13" s="10">
        <v>8</v>
      </c>
      <c r="X13" s="10">
        <v>11.4</v>
      </c>
      <c r="Y13" s="10">
        <v>2.4</v>
      </c>
    </row>
    <row r="14" spans="1:25" ht="12.75" customHeight="1" thickBot="1" x14ac:dyDescent="0.25">
      <c r="A14" s="6">
        <v>10</v>
      </c>
      <c r="B14" s="10">
        <v>10.5</v>
      </c>
      <c r="C14" s="10">
        <v>4.2</v>
      </c>
      <c r="D14" s="21">
        <v>17.600000000000001</v>
      </c>
      <c r="E14" s="19">
        <v>3.5</v>
      </c>
      <c r="F14" s="19">
        <v>20.8</v>
      </c>
      <c r="G14" s="19">
        <v>5.7</v>
      </c>
      <c r="H14" s="24">
        <v>15.9</v>
      </c>
      <c r="I14" s="19">
        <v>8.1</v>
      </c>
      <c r="J14" s="21">
        <v>18.5</v>
      </c>
      <c r="K14" s="10">
        <v>9.6999999999999993</v>
      </c>
      <c r="L14" s="10">
        <v>25</v>
      </c>
      <c r="M14" s="10">
        <v>11.4</v>
      </c>
      <c r="N14" s="11">
        <v>28.8</v>
      </c>
      <c r="O14" s="8">
        <v>19.3</v>
      </c>
      <c r="P14" s="10">
        <v>23.6</v>
      </c>
      <c r="Q14" s="10">
        <v>15.7</v>
      </c>
      <c r="R14" s="10">
        <v>28.5</v>
      </c>
      <c r="S14" s="10">
        <v>13.1</v>
      </c>
      <c r="T14" s="10">
        <v>19.2</v>
      </c>
      <c r="U14" s="10">
        <v>10</v>
      </c>
      <c r="V14" s="10">
        <v>22.6</v>
      </c>
      <c r="W14" s="10">
        <v>10.8</v>
      </c>
      <c r="X14" s="10">
        <v>9.1999999999999993</v>
      </c>
      <c r="Y14" s="10">
        <v>4</v>
      </c>
    </row>
    <row r="15" spans="1:25" ht="12.75" customHeight="1" thickBot="1" x14ac:dyDescent="0.25">
      <c r="A15" s="6">
        <v>11</v>
      </c>
      <c r="B15" s="10">
        <v>9.9</v>
      </c>
      <c r="C15" s="10">
        <v>1.4</v>
      </c>
      <c r="D15" s="21">
        <v>16.100000000000001</v>
      </c>
      <c r="E15" s="19">
        <v>3.4</v>
      </c>
      <c r="F15" s="19">
        <v>19.2</v>
      </c>
      <c r="G15" s="19">
        <v>4.3</v>
      </c>
      <c r="H15" s="24">
        <v>18.3</v>
      </c>
      <c r="I15" s="19">
        <v>7.9</v>
      </c>
      <c r="J15" s="24">
        <v>24.3</v>
      </c>
      <c r="K15" s="10">
        <v>10.3</v>
      </c>
      <c r="L15" s="10">
        <v>27.1</v>
      </c>
      <c r="M15" s="10">
        <v>13.1</v>
      </c>
      <c r="N15" s="11">
        <v>31.4</v>
      </c>
      <c r="O15" s="8">
        <v>17.8</v>
      </c>
      <c r="P15" s="10">
        <v>28.7</v>
      </c>
      <c r="Q15" s="10">
        <v>10.8</v>
      </c>
      <c r="R15" s="10">
        <v>28</v>
      </c>
      <c r="S15" s="10">
        <v>16.7</v>
      </c>
      <c r="T15" s="10">
        <v>21.7</v>
      </c>
      <c r="U15" s="10">
        <v>10.6</v>
      </c>
      <c r="V15" s="10">
        <v>19.600000000000001</v>
      </c>
      <c r="W15" s="10">
        <v>8.5</v>
      </c>
      <c r="X15" s="10">
        <v>12.3</v>
      </c>
      <c r="Y15" s="10">
        <v>4.7</v>
      </c>
    </row>
    <row r="16" spans="1:25" ht="12.75" customHeight="1" thickBot="1" x14ac:dyDescent="0.25">
      <c r="A16" s="6">
        <v>12</v>
      </c>
      <c r="B16" s="10">
        <v>12</v>
      </c>
      <c r="C16" s="10">
        <v>-0.2</v>
      </c>
      <c r="D16" s="21">
        <v>19.899999999999999</v>
      </c>
      <c r="E16" s="23">
        <v>3.6</v>
      </c>
      <c r="F16" s="19">
        <v>17.399999999999999</v>
      </c>
      <c r="G16" s="23">
        <v>10.4</v>
      </c>
      <c r="H16" s="24">
        <v>16</v>
      </c>
      <c r="I16" s="19">
        <v>9.8000000000000007</v>
      </c>
      <c r="J16" s="24">
        <v>24.3</v>
      </c>
      <c r="K16" s="10">
        <v>9.4</v>
      </c>
      <c r="L16" s="10">
        <v>32.9</v>
      </c>
      <c r="M16" s="10">
        <v>12.7</v>
      </c>
      <c r="N16" s="11">
        <v>31.2</v>
      </c>
      <c r="O16" s="8">
        <v>16.5</v>
      </c>
      <c r="P16" s="10">
        <v>29.1</v>
      </c>
      <c r="Q16" s="10">
        <v>17.399999999999999</v>
      </c>
      <c r="R16" s="10">
        <v>23.9</v>
      </c>
      <c r="S16" s="10">
        <v>18.399999999999999</v>
      </c>
      <c r="T16" s="10">
        <v>21.2</v>
      </c>
      <c r="U16" s="10">
        <v>10</v>
      </c>
      <c r="V16" s="10">
        <v>18.8</v>
      </c>
      <c r="W16" s="10">
        <v>9.9</v>
      </c>
      <c r="X16" s="10">
        <v>10.8</v>
      </c>
      <c r="Y16" s="10">
        <v>2.8</v>
      </c>
    </row>
    <row r="17" spans="1:25" ht="12.75" customHeight="1" thickBot="1" x14ac:dyDescent="0.25">
      <c r="A17" s="6">
        <v>13</v>
      </c>
      <c r="B17" s="10">
        <v>8.8000000000000007</v>
      </c>
      <c r="C17" s="10">
        <v>0.6</v>
      </c>
      <c r="D17" s="21">
        <v>18.5</v>
      </c>
      <c r="E17" s="23">
        <v>3.4</v>
      </c>
      <c r="F17" s="19">
        <v>20.5</v>
      </c>
      <c r="G17" s="23">
        <v>6.5</v>
      </c>
      <c r="H17" s="21">
        <v>20.7</v>
      </c>
      <c r="I17" s="21">
        <v>8.3000000000000007</v>
      </c>
      <c r="J17" s="21">
        <v>27.4</v>
      </c>
      <c r="K17" s="10">
        <v>8.9</v>
      </c>
      <c r="L17" s="10">
        <v>33.700000000000003</v>
      </c>
      <c r="M17" s="10">
        <v>15.9</v>
      </c>
      <c r="N17" s="11">
        <v>28.5</v>
      </c>
      <c r="O17" s="8">
        <v>15.1</v>
      </c>
      <c r="P17" s="10">
        <v>29.1</v>
      </c>
      <c r="Q17" s="10">
        <v>17.399999999999999</v>
      </c>
      <c r="R17" s="10">
        <v>26.2</v>
      </c>
      <c r="S17" s="10">
        <v>14.4</v>
      </c>
      <c r="T17" s="10">
        <v>23.2</v>
      </c>
      <c r="U17" s="10">
        <v>9.5</v>
      </c>
      <c r="V17" s="10">
        <v>19.399999999999999</v>
      </c>
      <c r="W17" s="10">
        <v>8.1999999999999993</v>
      </c>
      <c r="X17" s="10">
        <v>10.7</v>
      </c>
      <c r="Y17" s="10">
        <v>0.8</v>
      </c>
    </row>
    <row r="18" spans="1:25" ht="12.75" customHeight="1" thickBot="1" x14ac:dyDescent="0.25">
      <c r="A18" s="6">
        <v>14</v>
      </c>
      <c r="B18" s="10">
        <v>11.7</v>
      </c>
      <c r="C18" s="10">
        <v>4.0999999999999996</v>
      </c>
      <c r="D18" s="21">
        <v>15</v>
      </c>
      <c r="E18" s="19">
        <v>4</v>
      </c>
      <c r="F18" s="19">
        <v>19.100000000000001</v>
      </c>
      <c r="G18" s="23">
        <v>4.5999999999999996</v>
      </c>
      <c r="H18" s="21">
        <v>18.3</v>
      </c>
      <c r="I18" s="21">
        <v>7.6</v>
      </c>
      <c r="J18" s="21">
        <v>27.9</v>
      </c>
      <c r="K18" s="10">
        <v>10.8</v>
      </c>
      <c r="L18" s="10">
        <v>35.5</v>
      </c>
      <c r="M18" s="10">
        <v>16</v>
      </c>
      <c r="N18" s="9">
        <v>29.5</v>
      </c>
      <c r="O18" s="8">
        <v>15.5</v>
      </c>
      <c r="P18" s="10">
        <v>33.200000000000003</v>
      </c>
      <c r="Q18" s="10">
        <v>16.2</v>
      </c>
      <c r="R18" s="10">
        <v>26.5</v>
      </c>
      <c r="S18" s="10">
        <v>11.9</v>
      </c>
      <c r="T18" s="10">
        <v>25.1</v>
      </c>
      <c r="U18" s="10">
        <v>10.5</v>
      </c>
      <c r="V18" s="10">
        <v>16.2</v>
      </c>
      <c r="W18" s="10">
        <v>10.8</v>
      </c>
      <c r="X18" s="10">
        <v>7.8</v>
      </c>
      <c r="Y18" s="10">
        <v>2.4</v>
      </c>
    </row>
    <row r="19" spans="1:25" ht="12.75" customHeight="1" thickBot="1" x14ac:dyDescent="0.25">
      <c r="A19" s="6">
        <v>15</v>
      </c>
      <c r="B19" s="10">
        <v>8.9</v>
      </c>
      <c r="C19" s="10">
        <v>1.1000000000000001</v>
      </c>
      <c r="D19" s="19">
        <v>14.1</v>
      </c>
      <c r="E19" s="23">
        <v>3.3</v>
      </c>
      <c r="F19" s="19">
        <v>20.5</v>
      </c>
      <c r="G19" s="20">
        <v>4.8</v>
      </c>
      <c r="H19" s="24">
        <v>19.600000000000001</v>
      </c>
      <c r="I19" s="21">
        <v>7.1</v>
      </c>
      <c r="J19" s="21">
        <v>30</v>
      </c>
      <c r="K19" s="10">
        <v>11.4</v>
      </c>
      <c r="L19" s="10">
        <v>33.1</v>
      </c>
      <c r="M19" s="10">
        <v>15.9</v>
      </c>
      <c r="N19" s="10">
        <v>31.1</v>
      </c>
      <c r="O19" s="10">
        <v>16.2</v>
      </c>
      <c r="P19" s="10">
        <v>33.9</v>
      </c>
      <c r="Q19" s="10">
        <v>20.5</v>
      </c>
      <c r="R19" s="10">
        <v>28.1</v>
      </c>
      <c r="S19" s="10">
        <v>13</v>
      </c>
      <c r="T19" s="10">
        <v>27</v>
      </c>
      <c r="U19" s="10">
        <v>11.6</v>
      </c>
      <c r="V19" s="10">
        <v>10.1</v>
      </c>
      <c r="W19" s="10">
        <v>6.1</v>
      </c>
      <c r="X19" s="10">
        <v>12.9</v>
      </c>
      <c r="Y19" s="10">
        <v>3.3</v>
      </c>
    </row>
    <row r="20" spans="1:25" ht="12.75" customHeight="1" thickBot="1" x14ac:dyDescent="0.25">
      <c r="A20" s="6">
        <v>16</v>
      </c>
      <c r="B20" s="10">
        <v>12.3</v>
      </c>
      <c r="C20" s="10">
        <v>1</v>
      </c>
      <c r="D20" s="21">
        <v>6.7</v>
      </c>
      <c r="E20" s="19">
        <v>4</v>
      </c>
      <c r="F20" s="21">
        <v>20.3</v>
      </c>
      <c r="G20" s="23">
        <v>5.5</v>
      </c>
      <c r="H20" s="24">
        <v>20.399999999999999</v>
      </c>
      <c r="I20" s="19">
        <v>7.8</v>
      </c>
      <c r="J20" s="21">
        <v>30.8</v>
      </c>
      <c r="K20" s="10">
        <v>11.9</v>
      </c>
      <c r="L20" s="10">
        <v>34.1</v>
      </c>
      <c r="M20" s="10">
        <v>15.2</v>
      </c>
      <c r="N20" s="10">
        <v>30</v>
      </c>
      <c r="O20" s="10">
        <v>16.899999999999999</v>
      </c>
      <c r="P20" s="10">
        <v>33.299999999999997</v>
      </c>
      <c r="Q20" s="10">
        <v>17.100000000000001</v>
      </c>
      <c r="R20" s="10">
        <v>25</v>
      </c>
      <c r="S20" s="10">
        <v>14.5</v>
      </c>
      <c r="T20" s="10">
        <v>26</v>
      </c>
      <c r="U20" s="10">
        <v>12.6</v>
      </c>
      <c r="V20" s="10">
        <v>14.7</v>
      </c>
      <c r="W20" s="10">
        <v>3.1</v>
      </c>
      <c r="X20" s="10">
        <v>9.9</v>
      </c>
      <c r="Y20" s="10">
        <v>0.5</v>
      </c>
    </row>
    <row r="21" spans="1:25" ht="12.75" customHeight="1" thickBot="1" x14ac:dyDescent="0.25">
      <c r="A21" s="6">
        <v>17</v>
      </c>
      <c r="B21" s="10">
        <v>11.1</v>
      </c>
      <c r="C21" s="10">
        <v>-1.5</v>
      </c>
      <c r="D21" s="21">
        <v>11.2</v>
      </c>
      <c r="E21" s="23">
        <v>0.4</v>
      </c>
      <c r="F21" s="21">
        <v>17.5</v>
      </c>
      <c r="G21" s="23">
        <v>9.8000000000000007</v>
      </c>
      <c r="H21" s="24">
        <v>21.8</v>
      </c>
      <c r="I21" s="19">
        <v>5.6</v>
      </c>
      <c r="J21" s="24">
        <v>27.9</v>
      </c>
      <c r="K21" s="10">
        <v>13</v>
      </c>
      <c r="L21" s="10">
        <v>33.9</v>
      </c>
      <c r="M21" s="10">
        <v>16.2</v>
      </c>
      <c r="N21" s="10">
        <v>33.700000000000003</v>
      </c>
      <c r="O21" s="10">
        <v>17.100000000000001</v>
      </c>
      <c r="P21" s="10">
        <v>34</v>
      </c>
      <c r="Q21" s="10">
        <v>18</v>
      </c>
      <c r="R21" s="10">
        <v>25.8</v>
      </c>
      <c r="S21" s="10">
        <v>16.5</v>
      </c>
      <c r="T21" s="10">
        <v>21.6</v>
      </c>
      <c r="U21" s="10">
        <v>14.2</v>
      </c>
      <c r="V21" s="10">
        <v>15.8</v>
      </c>
      <c r="W21" s="10">
        <v>3</v>
      </c>
      <c r="X21" s="10">
        <v>10.9</v>
      </c>
      <c r="Y21" s="10">
        <v>1.8</v>
      </c>
    </row>
    <row r="22" spans="1:25" ht="12.75" customHeight="1" thickBot="1" x14ac:dyDescent="0.25">
      <c r="A22" s="6">
        <v>18</v>
      </c>
      <c r="B22" s="10">
        <v>10.1</v>
      </c>
      <c r="C22" s="10">
        <v>-1.3</v>
      </c>
      <c r="D22" s="19">
        <v>13.6</v>
      </c>
      <c r="E22" s="20">
        <v>0.9</v>
      </c>
      <c r="F22" s="21">
        <v>20.9</v>
      </c>
      <c r="G22" s="23">
        <v>7.3</v>
      </c>
      <c r="H22" s="24">
        <v>22.8</v>
      </c>
      <c r="I22" s="19">
        <v>6.1</v>
      </c>
      <c r="J22" s="24">
        <v>28.9</v>
      </c>
      <c r="K22" s="10">
        <v>12.9</v>
      </c>
      <c r="L22" s="10">
        <v>34.299999999999997</v>
      </c>
      <c r="M22" s="10">
        <v>17.3</v>
      </c>
      <c r="N22" s="10">
        <v>33</v>
      </c>
      <c r="O22" s="10">
        <v>16.899999999999999</v>
      </c>
      <c r="P22" s="10">
        <v>33.5</v>
      </c>
      <c r="Q22" s="10">
        <v>17.899999999999999</v>
      </c>
      <c r="R22" s="10">
        <v>27.4</v>
      </c>
      <c r="S22" s="10">
        <v>16.2</v>
      </c>
      <c r="T22" s="10">
        <v>20.7</v>
      </c>
      <c r="U22" s="10">
        <v>6.8</v>
      </c>
      <c r="V22" s="10">
        <v>15</v>
      </c>
      <c r="W22" s="10">
        <v>3.2</v>
      </c>
      <c r="X22" s="10">
        <v>11.9</v>
      </c>
      <c r="Y22" s="10">
        <v>7.6</v>
      </c>
    </row>
    <row r="23" spans="1:25" ht="12.75" customHeight="1" thickBot="1" x14ac:dyDescent="0.25">
      <c r="A23" s="6">
        <v>19</v>
      </c>
      <c r="B23" s="10">
        <v>10.3</v>
      </c>
      <c r="C23" s="10">
        <v>-0.9</v>
      </c>
      <c r="D23" s="19">
        <v>14.8</v>
      </c>
      <c r="E23" s="20">
        <v>0.7</v>
      </c>
      <c r="F23" s="19">
        <v>24.4</v>
      </c>
      <c r="G23" s="20">
        <v>12.6</v>
      </c>
      <c r="H23" s="21">
        <v>23.4</v>
      </c>
      <c r="I23" s="19">
        <v>8.1999999999999993</v>
      </c>
      <c r="J23" s="24">
        <v>27.2</v>
      </c>
      <c r="K23" s="10">
        <v>10.6</v>
      </c>
      <c r="L23" s="10">
        <v>32.799999999999997</v>
      </c>
      <c r="M23" s="10">
        <v>17.2</v>
      </c>
      <c r="N23" s="10">
        <v>33.700000000000003</v>
      </c>
      <c r="O23" s="10">
        <v>17.3</v>
      </c>
      <c r="P23" s="10">
        <v>31.6</v>
      </c>
      <c r="Q23" s="10">
        <v>20.2</v>
      </c>
      <c r="R23" s="10">
        <v>32.1</v>
      </c>
      <c r="S23" s="10">
        <v>15.8</v>
      </c>
      <c r="T23" s="10">
        <v>20.9</v>
      </c>
      <c r="U23" s="10">
        <v>5.3</v>
      </c>
      <c r="V23" s="10">
        <v>15.2</v>
      </c>
      <c r="W23" s="10">
        <v>2.6</v>
      </c>
      <c r="X23" s="10">
        <v>11.5</v>
      </c>
      <c r="Y23" s="10">
        <v>8.8000000000000007</v>
      </c>
    </row>
    <row r="24" spans="1:25" ht="12.75" customHeight="1" thickBot="1" x14ac:dyDescent="0.25">
      <c r="A24" s="6">
        <v>20</v>
      </c>
      <c r="B24" s="10">
        <v>12.1</v>
      </c>
      <c r="C24" s="10">
        <v>-0.8</v>
      </c>
      <c r="D24" s="19">
        <v>14</v>
      </c>
      <c r="E24" s="20">
        <v>0.6</v>
      </c>
      <c r="F24" s="19">
        <v>25.7</v>
      </c>
      <c r="G24" s="19">
        <v>10.3</v>
      </c>
      <c r="H24" s="24">
        <v>22.7</v>
      </c>
      <c r="I24" s="19">
        <v>7.5</v>
      </c>
      <c r="J24" s="24">
        <v>29.6</v>
      </c>
      <c r="K24" s="10">
        <v>10.9</v>
      </c>
      <c r="L24" s="10">
        <v>32.200000000000003</v>
      </c>
      <c r="M24" s="10">
        <v>17.3</v>
      </c>
      <c r="N24" s="10">
        <v>35.200000000000003</v>
      </c>
      <c r="O24" s="10">
        <v>17.2</v>
      </c>
      <c r="P24" s="10">
        <v>31.5</v>
      </c>
      <c r="Q24" s="10">
        <v>17.8</v>
      </c>
      <c r="R24" s="10">
        <v>30.2</v>
      </c>
      <c r="S24" s="10">
        <v>15.5</v>
      </c>
      <c r="T24" s="10">
        <v>22</v>
      </c>
      <c r="U24" s="10">
        <v>8</v>
      </c>
      <c r="V24" s="10">
        <v>13.7</v>
      </c>
      <c r="W24" s="10">
        <v>8.1999999999999993</v>
      </c>
      <c r="X24" s="10">
        <v>12</v>
      </c>
      <c r="Y24" s="10">
        <v>7.8</v>
      </c>
    </row>
    <row r="25" spans="1:25" ht="12.75" customHeight="1" thickBot="1" x14ac:dyDescent="0.25">
      <c r="A25" s="6">
        <v>21</v>
      </c>
      <c r="B25" s="10">
        <v>13.4</v>
      </c>
      <c r="C25" s="10">
        <v>-0.2</v>
      </c>
      <c r="D25" s="21">
        <v>15.4</v>
      </c>
      <c r="E25" s="19">
        <v>4.5</v>
      </c>
      <c r="F25" s="19">
        <v>26.3</v>
      </c>
      <c r="G25" s="23">
        <v>8.3000000000000007</v>
      </c>
      <c r="H25" s="24">
        <v>23.3</v>
      </c>
      <c r="I25" s="19">
        <v>7.1</v>
      </c>
      <c r="J25" s="24">
        <v>27</v>
      </c>
      <c r="K25" s="10">
        <v>10.3</v>
      </c>
      <c r="L25" s="10">
        <v>35.799999999999997</v>
      </c>
      <c r="M25" s="10">
        <v>17</v>
      </c>
      <c r="N25" s="10">
        <v>34.5</v>
      </c>
      <c r="O25" s="10">
        <v>18.8</v>
      </c>
      <c r="P25" s="10">
        <v>30.3</v>
      </c>
      <c r="Q25" s="10">
        <v>18.5</v>
      </c>
      <c r="R25" s="10">
        <v>24.3</v>
      </c>
      <c r="S25" s="10">
        <v>15.5</v>
      </c>
      <c r="T25" s="10">
        <v>22.7</v>
      </c>
      <c r="U25" s="10">
        <v>12.6</v>
      </c>
      <c r="V25" s="10">
        <v>13.3</v>
      </c>
      <c r="W25" s="10">
        <v>5.4</v>
      </c>
      <c r="X25" s="10">
        <v>13.7</v>
      </c>
      <c r="Y25" s="10">
        <v>6.2</v>
      </c>
    </row>
    <row r="26" spans="1:25" ht="12.75" customHeight="1" thickBot="1" x14ac:dyDescent="0.25">
      <c r="A26" s="6">
        <v>22</v>
      </c>
      <c r="B26" s="10">
        <v>13</v>
      </c>
      <c r="C26" s="10">
        <v>3.8</v>
      </c>
      <c r="D26" s="21">
        <v>19.399999999999999</v>
      </c>
      <c r="E26" s="19">
        <v>2.1</v>
      </c>
      <c r="F26" s="19">
        <v>24.1</v>
      </c>
      <c r="G26" s="23">
        <v>9.9</v>
      </c>
      <c r="H26" s="21">
        <v>25.5</v>
      </c>
      <c r="I26" s="19">
        <v>7.7</v>
      </c>
      <c r="J26" s="24">
        <v>22.8</v>
      </c>
      <c r="K26" s="10">
        <v>13.9</v>
      </c>
      <c r="L26" s="10">
        <v>35.9</v>
      </c>
      <c r="M26" s="10">
        <v>18.2</v>
      </c>
      <c r="N26" s="10">
        <v>34.4</v>
      </c>
      <c r="O26" s="10">
        <v>19.3</v>
      </c>
      <c r="P26" s="10">
        <v>25.8</v>
      </c>
      <c r="Q26" s="10">
        <v>17.399999999999999</v>
      </c>
      <c r="R26" s="10">
        <v>28.2</v>
      </c>
      <c r="S26" s="10">
        <v>14.8</v>
      </c>
      <c r="T26" s="10">
        <v>22.9</v>
      </c>
      <c r="U26" s="10">
        <v>10.8</v>
      </c>
      <c r="V26" s="10">
        <v>15.7</v>
      </c>
      <c r="W26" s="10">
        <v>4.2</v>
      </c>
      <c r="X26" s="10">
        <v>13.3</v>
      </c>
      <c r="Y26" s="10">
        <v>5.6</v>
      </c>
    </row>
    <row r="27" spans="1:25" ht="12.75" customHeight="1" thickBot="1" x14ac:dyDescent="0.25">
      <c r="A27" s="6">
        <v>23</v>
      </c>
      <c r="B27" s="10">
        <v>14.1</v>
      </c>
      <c r="C27" s="10">
        <v>0.8</v>
      </c>
      <c r="D27" s="19">
        <v>19.899999999999999</v>
      </c>
      <c r="E27" s="23">
        <v>5.6</v>
      </c>
      <c r="F27" s="19">
        <v>22.3</v>
      </c>
      <c r="G27" s="20">
        <v>9.1</v>
      </c>
      <c r="H27" s="21">
        <v>28</v>
      </c>
      <c r="I27" s="19">
        <v>8.8000000000000007</v>
      </c>
      <c r="J27" s="25">
        <v>26.1</v>
      </c>
      <c r="K27" s="10">
        <v>10.9</v>
      </c>
      <c r="L27" s="10">
        <v>36.799999999999997</v>
      </c>
      <c r="M27" s="10">
        <v>18.600000000000001</v>
      </c>
      <c r="N27" s="10">
        <v>33.4</v>
      </c>
      <c r="O27" s="10">
        <v>18.399999999999999</v>
      </c>
      <c r="P27" s="10">
        <v>28.5</v>
      </c>
      <c r="Q27" s="10">
        <v>15.6</v>
      </c>
      <c r="R27" s="10">
        <v>26</v>
      </c>
      <c r="S27" s="10">
        <v>16.7</v>
      </c>
      <c r="T27" s="10">
        <v>22.2</v>
      </c>
      <c r="U27" s="10">
        <v>10.6</v>
      </c>
      <c r="V27" s="10">
        <v>13.5</v>
      </c>
      <c r="W27" s="10">
        <v>4.4000000000000004</v>
      </c>
      <c r="X27" s="10">
        <v>11.7</v>
      </c>
      <c r="Y27" s="10">
        <v>3.4</v>
      </c>
    </row>
    <row r="28" spans="1:25" ht="12.75" customHeight="1" thickBot="1" x14ac:dyDescent="0.25">
      <c r="A28" s="6">
        <v>24</v>
      </c>
      <c r="B28" s="10">
        <v>14.7</v>
      </c>
      <c r="C28" s="10">
        <v>5.6</v>
      </c>
      <c r="D28" s="19">
        <v>10.3</v>
      </c>
      <c r="E28" s="20">
        <v>6</v>
      </c>
      <c r="F28" s="19">
        <v>20.7</v>
      </c>
      <c r="G28" s="23">
        <v>7</v>
      </c>
      <c r="H28" s="21">
        <v>27.9</v>
      </c>
      <c r="I28" s="19">
        <v>9.6999999999999993</v>
      </c>
      <c r="J28" s="25">
        <v>28.5</v>
      </c>
      <c r="K28" s="10">
        <v>8.6999999999999993</v>
      </c>
      <c r="L28" s="10">
        <v>34.5</v>
      </c>
      <c r="M28" s="10">
        <v>19.3</v>
      </c>
      <c r="N28" s="10">
        <v>33.700000000000003</v>
      </c>
      <c r="O28" s="10">
        <v>19.5</v>
      </c>
      <c r="P28" s="10">
        <v>20.6</v>
      </c>
      <c r="Q28" s="10">
        <v>16</v>
      </c>
      <c r="R28" s="10">
        <v>23.6</v>
      </c>
      <c r="S28" s="10">
        <v>9.8000000000000007</v>
      </c>
      <c r="T28" s="10">
        <v>21.3</v>
      </c>
      <c r="U28" s="10">
        <v>10.4</v>
      </c>
      <c r="V28" s="10">
        <v>10.6</v>
      </c>
      <c r="W28" s="10">
        <v>9.3000000000000007</v>
      </c>
      <c r="X28" s="10">
        <v>14.8</v>
      </c>
      <c r="Y28" s="10">
        <v>6.1</v>
      </c>
    </row>
    <row r="29" spans="1:25" ht="12.75" customHeight="1" thickBot="1" x14ac:dyDescent="0.25">
      <c r="A29" s="6">
        <v>25</v>
      </c>
      <c r="B29" s="10">
        <v>14.5</v>
      </c>
      <c r="C29" s="10">
        <v>2.7</v>
      </c>
      <c r="D29" s="23">
        <v>19.2</v>
      </c>
      <c r="E29" s="20">
        <v>4.0999999999999996</v>
      </c>
      <c r="F29" s="21">
        <v>17.5</v>
      </c>
      <c r="G29" s="23">
        <v>7.9</v>
      </c>
      <c r="H29" s="21">
        <v>30</v>
      </c>
      <c r="I29" s="19">
        <v>10.8</v>
      </c>
      <c r="J29" s="24">
        <v>29.3</v>
      </c>
      <c r="K29" s="10">
        <v>11.9</v>
      </c>
      <c r="L29" s="10">
        <v>35.6</v>
      </c>
      <c r="M29" s="10">
        <v>19.600000000000001</v>
      </c>
      <c r="N29" s="10">
        <v>31</v>
      </c>
      <c r="O29" s="10">
        <v>18.399999999999999</v>
      </c>
      <c r="P29" s="10">
        <v>29.4</v>
      </c>
      <c r="Q29" s="10">
        <v>15.2</v>
      </c>
      <c r="R29" s="10">
        <v>23.5</v>
      </c>
      <c r="S29" s="10">
        <v>9</v>
      </c>
      <c r="T29" s="10">
        <v>23.3</v>
      </c>
      <c r="U29" s="10">
        <v>9</v>
      </c>
      <c r="V29" s="10">
        <v>10</v>
      </c>
      <c r="W29" s="10">
        <v>4.5999999999999996</v>
      </c>
      <c r="X29" s="10">
        <v>15.3</v>
      </c>
      <c r="Y29" s="10">
        <v>5.4</v>
      </c>
    </row>
    <row r="30" spans="1:25" ht="12.75" customHeight="1" thickBot="1" x14ac:dyDescent="0.25">
      <c r="A30" s="6">
        <v>26</v>
      </c>
      <c r="B30" s="10">
        <v>16.600000000000001</v>
      </c>
      <c r="C30" s="10">
        <v>3.1</v>
      </c>
      <c r="D30" s="19">
        <v>21.1</v>
      </c>
      <c r="E30" s="20">
        <v>4.2</v>
      </c>
      <c r="F30" s="21">
        <v>19.7</v>
      </c>
      <c r="G30" s="20">
        <v>8.1999999999999993</v>
      </c>
      <c r="H30" s="21">
        <v>29.1</v>
      </c>
      <c r="I30" s="19">
        <v>11.4</v>
      </c>
      <c r="J30" s="24">
        <v>26.1</v>
      </c>
      <c r="K30" s="10">
        <v>10.9</v>
      </c>
      <c r="L30" s="10">
        <v>34.299999999999997</v>
      </c>
      <c r="M30" s="10">
        <v>20.3</v>
      </c>
      <c r="N30" s="10">
        <v>32.799999999999997</v>
      </c>
      <c r="O30" s="10">
        <v>20.8</v>
      </c>
      <c r="P30" s="10">
        <v>27.4</v>
      </c>
      <c r="Q30" s="10">
        <v>16.5</v>
      </c>
      <c r="R30" s="10">
        <v>24.6</v>
      </c>
      <c r="S30" s="10">
        <v>7.9</v>
      </c>
      <c r="T30" s="10">
        <v>23.1</v>
      </c>
      <c r="U30" s="10">
        <v>10.4</v>
      </c>
      <c r="V30" s="10">
        <v>12.8</v>
      </c>
      <c r="W30" s="10">
        <v>4.7</v>
      </c>
      <c r="X30" s="10">
        <v>18.3</v>
      </c>
      <c r="Y30" s="10">
        <v>6.5</v>
      </c>
    </row>
    <row r="31" spans="1:25" ht="12.75" customHeight="1" thickBot="1" x14ac:dyDescent="0.25">
      <c r="A31" s="6">
        <v>27</v>
      </c>
      <c r="B31" s="10">
        <v>17.100000000000001</v>
      </c>
      <c r="C31" s="10">
        <v>4.4000000000000004</v>
      </c>
      <c r="D31" s="21">
        <v>20.8</v>
      </c>
      <c r="E31" s="19">
        <v>5.7</v>
      </c>
      <c r="F31" s="21">
        <v>17.8</v>
      </c>
      <c r="G31" s="23">
        <v>5.8</v>
      </c>
      <c r="H31" s="21">
        <v>23.6</v>
      </c>
      <c r="I31" s="21">
        <v>11.8</v>
      </c>
      <c r="J31" s="24">
        <v>24.8</v>
      </c>
      <c r="K31" s="10">
        <v>10.6</v>
      </c>
      <c r="L31" s="10">
        <v>34.700000000000003</v>
      </c>
      <c r="M31" s="10">
        <v>19.399999999999999</v>
      </c>
      <c r="N31" s="10">
        <v>33.799999999999997</v>
      </c>
      <c r="O31" s="10">
        <v>18.3</v>
      </c>
      <c r="P31" s="10">
        <v>24.7</v>
      </c>
      <c r="Q31" s="10">
        <v>13.9</v>
      </c>
      <c r="R31" s="10">
        <v>24.6</v>
      </c>
      <c r="S31" s="10">
        <v>10.3</v>
      </c>
      <c r="T31" s="10">
        <v>23.8</v>
      </c>
      <c r="U31" s="10">
        <v>9.3000000000000007</v>
      </c>
      <c r="V31" s="10">
        <v>15</v>
      </c>
      <c r="W31" s="10">
        <v>1.8</v>
      </c>
      <c r="X31" s="10">
        <v>9.8000000000000007</v>
      </c>
      <c r="Y31" s="10">
        <v>6.7</v>
      </c>
    </row>
    <row r="32" spans="1:25" ht="12.75" customHeight="1" thickBot="1" x14ac:dyDescent="0.25">
      <c r="A32" s="6">
        <v>28</v>
      </c>
      <c r="B32" s="10">
        <v>16.5</v>
      </c>
      <c r="C32" s="10">
        <v>2.2999999999999998</v>
      </c>
      <c r="D32" s="19">
        <v>18.100000000000001</v>
      </c>
      <c r="E32" s="19">
        <v>11</v>
      </c>
      <c r="F32" s="21">
        <v>17.100000000000001</v>
      </c>
      <c r="G32" s="19">
        <v>7.3</v>
      </c>
      <c r="H32" s="24">
        <v>22</v>
      </c>
      <c r="I32" s="19">
        <v>10.6</v>
      </c>
      <c r="J32" s="24">
        <v>24.3</v>
      </c>
      <c r="K32" s="10">
        <v>9.5</v>
      </c>
      <c r="L32" s="10">
        <v>33.700000000000003</v>
      </c>
      <c r="M32" s="10">
        <v>20.3</v>
      </c>
      <c r="N32" s="10">
        <v>35.5</v>
      </c>
      <c r="O32" s="10">
        <v>19.600000000000001</v>
      </c>
      <c r="P32" s="10">
        <v>27.6</v>
      </c>
      <c r="Q32" s="10">
        <v>11.6</v>
      </c>
      <c r="R32" s="10">
        <v>22.8</v>
      </c>
      <c r="S32" s="10">
        <v>13.6</v>
      </c>
      <c r="T32" s="10">
        <v>20.7</v>
      </c>
      <c r="U32" s="10">
        <v>10.3</v>
      </c>
      <c r="V32" s="10">
        <v>15.5</v>
      </c>
      <c r="W32" s="10">
        <v>5</v>
      </c>
      <c r="X32" s="10">
        <v>13.3</v>
      </c>
      <c r="Y32" s="10">
        <v>5.2</v>
      </c>
    </row>
    <row r="33" spans="1:36" ht="12.75" customHeight="1" thickBot="1" x14ac:dyDescent="0.25">
      <c r="A33" s="6">
        <v>29</v>
      </c>
      <c r="B33" s="10">
        <v>17.3</v>
      </c>
      <c r="C33" s="10">
        <v>2.2999999999999998</v>
      </c>
      <c r="D33" s="19"/>
      <c r="E33" s="23"/>
      <c r="F33" s="21">
        <v>11.4</v>
      </c>
      <c r="G33" s="19">
        <v>8.6999999999999993</v>
      </c>
      <c r="H33" s="21">
        <v>26.7</v>
      </c>
      <c r="I33" s="21">
        <v>10.8</v>
      </c>
      <c r="J33" s="24">
        <v>26</v>
      </c>
      <c r="K33" s="10">
        <v>10.9</v>
      </c>
      <c r="L33" s="10">
        <v>23.5</v>
      </c>
      <c r="M33" s="10">
        <v>20.7</v>
      </c>
      <c r="N33" s="10">
        <v>35.4</v>
      </c>
      <c r="O33" s="10">
        <v>19.600000000000001</v>
      </c>
      <c r="P33" s="10">
        <v>30.6</v>
      </c>
      <c r="Q33" s="10">
        <v>14.4</v>
      </c>
      <c r="R33" s="10">
        <v>22.5</v>
      </c>
      <c r="S33" s="10">
        <v>14.2</v>
      </c>
      <c r="T33" s="10">
        <v>21.6</v>
      </c>
      <c r="U33" s="10">
        <v>9.6</v>
      </c>
      <c r="V33" s="10">
        <v>12.1</v>
      </c>
      <c r="W33" s="10">
        <v>4.3</v>
      </c>
      <c r="X33" s="10">
        <v>12.4</v>
      </c>
      <c r="Y33" s="10">
        <v>4.3</v>
      </c>
    </row>
    <row r="34" spans="1:36" ht="12.75" customHeight="1" thickBot="1" x14ac:dyDescent="0.25">
      <c r="A34" s="6">
        <v>30</v>
      </c>
      <c r="B34" s="10">
        <v>13.8</v>
      </c>
      <c r="C34" s="10">
        <v>2.2999999999999998</v>
      </c>
      <c r="D34" s="125"/>
      <c r="E34" s="126"/>
      <c r="F34" s="21">
        <v>18</v>
      </c>
      <c r="G34" s="19">
        <v>4.5999999999999996</v>
      </c>
      <c r="H34" s="21">
        <v>25.3</v>
      </c>
      <c r="I34" s="21">
        <v>8.8000000000000007</v>
      </c>
      <c r="J34" s="24">
        <v>28.1</v>
      </c>
      <c r="K34" s="10">
        <v>12.2</v>
      </c>
      <c r="L34" s="10">
        <v>25.7</v>
      </c>
      <c r="M34" s="10">
        <v>17.2</v>
      </c>
      <c r="N34" s="10">
        <v>33.4</v>
      </c>
      <c r="O34" s="10">
        <v>21.3</v>
      </c>
      <c r="P34" s="10">
        <v>30.7</v>
      </c>
      <c r="Q34" s="10">
        <v>18</v>
      </c>
      <c r="R34" s="10">
        <v>24.3</v>
      </c>
      <c r="S34" s="10">
        <v>13.7</v>
      </c>
      <c r="T34" s="10">
        <v>21.6</v>
      </c>
      <c r="U34" s="10">
        <v>10.6</v>
      </c>
      <c r="V34" s="10">
        <v>14.6</v>
      </c>
      <c r="W34" s="10">
        <v>3.6</v>
      </c>
      <c r="X34" s="10">
        <v>9.8000000000000007</v>
      </c>
      <c r="Y34" s="10">
        <v>2.7</v>
      </c>
    </row>
    <row r="35" spans="1:36" ht="12.75" customHeight="1" thickBot="1" x14ac:dyDescent="0.25">
      <c r="A35" s="6">
        <v>31</v>
      </c>
      <c r="B35" s="10">
        <v>13.3</v>
      </c>
      <c r="C35" s="10">
        <v>4</v>
      </c>
      <c r="D35" s="127"/>
      <c r="E35" s="128"/>
      <c r="F35" s="21">
        <v>21.2</v>
      </c>
      <c r="G35" s="23">
        <v>6.4</v>
      </c>
      <c r="H35" s="125"/>
      <c r="I35" s="126"/>
      <c r="J35" s="24">
        <v>28.9</v>
      </c>
      <c r="K35" s="10">
        <v>12.3</v>
      </c>
      <c r="L35" s="129"/>
      <c r="M35" s="130"/>
      <c r="N35" s="10">
        <v>30.9</v>
      </c>
      <c r="O35" s="10">
        <v>17.8</v>
      </c>
      <c r="P35" s="10">
        <v>32.1</v>
      </c>
      <c r="Q35" s="10">
        <v>17.899999999999999</v>
      </c>
      <c r="R35" s="129"/>
      <c r="S35" s="130"/>
      <c r="T35" s="10">
        <v>19.7</v>
      </c>
      <c r="U35" s="10">
        <v>10.4</v>
      </c>
      <c r="V35" s="129"/>
      <c r="W35" s="130"/>
      <c r="X35" s="10">
        <v>14.4</v>
      </c>
      <c r="Y35" s="10">
        <v>4.2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17.3</v>
      </c>
      <c r="C38" s="102"/>
      <c r="D38" s="101">
        <v>21.1</v>
      </c>
      <c r="E38" s="102"/>
      <c r="F38" s="101">
        <v>26.3</v>
      </c>
      <c r="G38" s="102"/>
      <c r="H38" s="101">
        <v>30</v>
      </c>
      <c r="I38" s="102"/>
      <c r="J38" s="101">
        <v>30</v>
      </c>
      <c r="K38" s="102"/>
      <c r="L38" s="101">
        <v>36.799999999999997</v>
      </c>
      <c r="M38" s="102"/>
      <c r="N38" s="101">
        <v>35.5</v>
      </c>
      <c r="O38" s="102"/>
      <c r="P38" s="101">
        <v>34</v>
      </c>
      <c r="Q38" s="102"/>
      <c r="R38" s="101">
        <v>32.1</v>
      </c>
      <c r="S38" s="102"/>
      <c r="T38" s="101">
        <v>27</v>
      </c>
      <c r="U38" s="102"/>
      <c r="V38" s="101">
        <v>22.6</v>
      </c>
      <c r="W38" s="102"/>
      <c r="X38" s="101">
        <v>18.3</v>
      </c>
      <c r="Y38" s="102"/>
    </row>
    <row r="39" spans="1:36" ht="12.75" customHeight="1" thickBot="1" x14ac:dyDescent="0.2">
      <c r="A39" s="6" t="s">
        <v>15</v>
      </c>
      <c r="B39" s="116">
        <f>SUM(B5:B35)/31</f>
        <v>11.493548387096778</v>
      </c>
      <c r="C39" s="117"/>
      <c r="D39" s="116">
        <f>SUM(D5:D35)/28</f>
        <v>15.935714285714285</v>
      </c>
      <c r="E39" s="117"/>
      <c r="F39" s="116">
        <f>SUM(F5:F35)/31</f>
        <v>18.770967741935483</v>
      </c>
      <c r="G39" s="117"/>
      <c r="H39" s="116">
        <f>SUM(H5:H34)/30</f>
        <v>21.576666666666664</v>
      </c>
      <c r="I39" s="117"/>
      <c r="J39" s="116">
        <f>SUM(J5:J35)/31</f>
        <v>24.232258064516124</v>
      </c>
      <c r="K39" s="117"/>
      <c r="L39" s="116">
        <f>SUM(L5:L35)/30</f>
        <v>30.963333333333331</v>
      </c>
      <c r="M39" s="117"/>
      <c r="N39" s="116">
        <f>SUM(N5:N35)/31</f>
        <v>31.525806451612898</v>
      </c>
      <c r="O39" s="117"/>
      <c r="P39" s="116">
        <f>SUM(P5:P35)/31</f>
        <v>29.554838709677423</v>
      </c>
      <c r="Q39" s="117"/>
      <c r="R39" s="116">
        <f>SUM(R5:R35)/30</f>
        <v>26.743333333333336</v>
      </c>
      <c r="S39" s="117"/>
      <c r="T39" s="116">
        <f>SUM(T5:T35)/31</f>
        <v>22.438709677419357</v>
      </c>
      <c r="U39" s="117"/>
      <c r="V39" s="118">
        <f>SUM(V5:V35)/30</f>
        <v>16.233333333333338</v>
      </c>
      <c r="W39" s="119"/>
      <c r="X39" s="116">
        <f>SUM(X5:X35)/31</f>
        <v>11.903225806451614</v>
      </c>
      <c r="Y39" s="117"/>
    </row>
    <row r="40" spans="1:36" ht="12.75" customHeight="1" thickBot="1" x14ac:dyDescent="0.2">
      <c r="A40" s="6" t="s">
        <v>16</v>
      </c>
      <c r="B40" s="116">
        <f>(B39+B41)/2</f>
        <v>6.8112903225806471</v>
      </c>
      <c r="C40" s="117"/>
      <c r="D40" s="116">
        <f>(D39+D41)/2</f>
        <v>9.5767857142857142</v>
      </c>
      <c r="E40" s="117"/>
      <c r="F40" s="116">
        <f>(F39+F41)/2</f>
        <v>12.804838709677419</v>
      </c>
      <c r="G40" s="117"/>
      <c r="H40" s="116">
        <f>(H39+H41)/2</f>
        <v>14.976666666666667</v>
      </c>
      <c r="I40" s="117"/>
      <c r="J40" s="116">
        <f>(J39+J41)/2</f>
        <v>17.204838709677418</v>
      </c>
      <c r="K40" s="117"/>
      <c r="L40" s="116">
        <f>(L39+L41)/2</f>
        <v>23.386666666666667</v>
      </c>
      <c r="M40" s="117"/>
      <c r="N40" s="116">
        <f>(N39+N41)/2</f>
        <v>24.783870967741933</v>
      </c>
      <c r="O40" s="117"/>
      <c r="P40" s="116">
        <f>(P39+P41)/2</f>
        <v>23.238709677419358</v>
      </c>
      <c r="Q40" s="117"/>
      <c r="R40" s="116">
        <f>(R39+R41)/2</f>
        <v>20.576666666666668</v>
      </c>
      <c r="S40" s="117"/>
      <c r="T40" s="116">
        <f>(T39+T41)/2</f>
        <v>16.633870967741935</v>
      </c>
      <c r="U40" s="117"/>
      <c r="V40" s="116">
        <f>(V39+V41)/2</f>
        <v>11.250000000000002</v>
      </c>
      <c r="W40" s="117"/>
      <c r="X40" s="116">
        <f>(X39+X41)/2</f>
        <v>7.9080645161290324</v>
      </c>
      <c r="Y40" s="117"/>
    </row>
    <row r="41" spans="1:36" ht="12.75" customHeight="1" thickBot="1" x14ac:dyDescent="0.2">
      <c r="A41" s="6" t="s">
        <v>17</v>
      </c>
      <c r="B41" s="116">
        <f>SUM(C5:C35)/31</f>
        <v>2.129032258064516</v>
      </c>
      <c r="C41" s="117"/>
      <c r="D41" s="116">
        <f>SUM(E5:E34)/28</f>
        <v>3.2178571428571425</v>
      </c>
      <c r="E41" s="117"/>
      <c r="F41" s="116">
        <f>SUM(G5:G35)/31</f>
        <v>6.838709677419355</v>
      </c>
      <c r="G41" s="117"/>
      <c r="H41" s="116">
        <f t="shared" ref="H41" si="0">SUM(I5:I34)/30</f>
        <v>8.3766666666666669</v>
      </c>
      <c r="I41" s="117"/>
      <c r="J41" s="116">
        <f>SUM(K5:K35)/31</f>
        <v>10.17741935483871</v>
      </c>
      <c r="K41" s="117"/>
      <c r="L41" s="118">
        <f>SUM(M5:M35)/30</f>
        <v>15.81</v>
      </c>
      <c r="M41" s="119"/>
      <c r="N41" s="116">
        <f>SUM(O5:O35)/31</f>
        <v>18.041935483870965</v>
      </c>
      <c r="O41" s="117"/>
      <c r="P41" s="116">
        <f>SUM(Q5:Q35)/31</f>
        <v>16.92258064516129</v>
      </c>
      <c r="Q41" s="117"/>
      <c r="R41" s="118">
        <f>SUM(S5:S35)/30</f>
        <v>14.41</v>
      </c>
      <c r="S41" s="119"/>
      <c r="T41" s="116">
        <f>SUM(U5:U35)/31</f>
        <v>10.829032258064515</v>
      </c>
      <c r="U41" s="117"/>
      <c r="V41" s="118">
        <f>SUM(W5:W35)/30</f>
        <v>6.2666666666666666</v>
      </c>
      <c r="W41" s="119"/>
      <c r="X41" s="116">
        <f>SUM(Y5:Y35)/31</f>
        <v>3.9129032258064513</v>
      </c>
      <c r="Y41" s="117"/>
    </row>
    <row r="42" spans="1:36" ht="12.75" customHeight="1" thickBot="1" x14ac:dyDescent="0.2">
      <c r="A42" s="6" t="s">
        <v>1</v>
      </c>
      <c r="B42" s="101">
        <v>-1.5</v>
      </c>
      <c r="C42" s="102"/>
      <c r="D42" s="101">
        <v>0.4</v>
      </c>
      <c r="E42" s="102"/>
      <c r="F42" s="101">
        <v>0.9</v>
      </c>
      <c r="G42" s="102"/>
      <c r="H42" s="101">
        <v>5.0999999999999996</v>
      </c>
      <c r="I42" s="102"/>
      <c r="J42" s="101">
        <v>5.3</v>
      </c>
      <c r="K42" s="102"/>
      <c r="L42" s="101">
        <v>9.1</v>
      </c>
      <c r="M42" s="102"/>
      <c r="N42" s="101">
        <v>15.1</v>
      </c>
      <c r="O42" s="102"/>
      <c r="P42" s="101">
        <v>10.8</v>
      </c>
      <c r="Q42" s="102"/>
      <c r="R42" s="101">
        <v>7.9</v>
      </c>
      <c r="S42" s="102"/>
      <c r="T42" s="101">
        <v>5.3</v>
      </c>
      <c r="U42" s="102"/>
      <c r="V42" s="101">
        <v>1.8</v>
      </c>
      <c r="W42" s="102"/>
      <c r="X42" s="101">
        <v>0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62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>
        <v>12.2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>
        <v>1.2</v>
      </c>
      <c r="Y51" s="102"/>
    </row>
    <row r="52" spans="1:36" ht="12.75" customHeight="1" thickBot="1" x14ac:dyDescent="0.2">
      <c r="A52" s="6">
        <v>2</v>
      </c>
      <c r="B52" s="101">
        <v>5.5</v>
      </c>
      <c r="C52" s="102"/>
      <c r="D52" s="101" t="s">
        <v>14</v>
      </c>
      <c r="E52" s="102"/>
      <c r="F52" s="101">
        <v>6.3</v>
      </c>
      <c r="G52" s="102"/>
      <c r="H52" s="101">
        <v>1.2</v>
      </c>
      <c r="I52" s="102"/>
      <c r="J52" s="101">
        <v>7.3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>
        <v>0.2</v>
      </c>
      <c r="S52" s="102"/>
      <c r="T52" s="101">
        <v>4.8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>
        <v>3</v>
      </c>
      <c r="C53" s="102"/>
      <c r="D53" s="101" t="s">
        <v>14</v>
      </c>
      <c r="E53" s="102"/>
      <c r="F53" s="101" t="s">
        <v>14</v>
      </c>
      <c r="G53" s="102"/>
      <c r="H53" s="101">
        <v>35.1</v>
      </c>
      <c r="I53" s="102"/>
      <c r="J53" s="101">
        <v>10.8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>
        <v>1</v>
      </c>
      <c r="C54" s="102"/>
      <c r="D54" s="101" t="s">
        <v>14</v>
      </c>
      <c r="E54" s="102"/>
      <c r="F54" s="101">
        <v>0.1</v>
      </c>
      <c r="G54" s="102"/>
      <c r="H54" s="101">
        <v>18.5</v>
      </c>
      <c r="I54" s="102"/>
      <c r="J54" s="101" t="s">
        <v>14</v>
      </c>
      <c r="K54" s="102"/>
      <c r="L54" s="101">
        <v>9.5</v>
      </c>
      <c r="M54" s="102"/>
      <c r="N54" s="101" t="s">
        <v>14</v>
      </c>
      <c r="O54" s="102"/>
      <c r="P54" s="101" t="s">
        <v>14</v>
      </c>
      <c r="Q54" s="102"/>
      <c r="R54" s="101">
        <v>3.5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>
        <v>1.2</v>
      </c>
      <c r="E55" s="102"/>
      <c r="F55" s="101">
        <v>27.8</v>
      </c>
      <c r="G55" s="102"/>
      <c r="H55" s="101" t="s">
        <v>14</v>
      </c>
      <c r="I55" s="102"/>
      <c r="J55" s="101" t="s">
        <v>14</v>
      </c>
      <c r="K55" s="102"/>
      <c r="L55" s="101">
        <v>2.7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>
        <v>3.5</v>
      </c>
      <c r="K56" s="102"/>
      <c r="L56" s="101" t="s">
        <v>14</v>
      </c>
      <c r="M56" s="102"/>
      <c r="N56" s="101">
        <v>0.5</v>
      </c>
      <c r="O56" s="102"/>
      <c r="P56" s="101" t="s">
        <v>14</v>
      </c>
      <c r="Q56" s="102"/>
      <c r="R56" s="101">
        <v>3.2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>
        <v>19</v>
      </c>
      <c r="I57" s="102"/>
      <c r="J57" s="101">
        <v>16.8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>
        <v>14.2</v>
      </c>
      <c r="S57" s="102"/>
      <c r="T57" s="101" t="s">
        <v>14</v>
      </c>
      <c r="U57" s="102"/>
      <c r="V57" s="101">
        <v>4.5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>
        <v>5.8</v>
      </c>
      <c r="C58" s="102"/>
      <c r="D58" s="101" t="s">
        <v>14</v>
      </c>
      <c r="E58" s="102"/>
      <c r="F58" s="101" t="s">
        <v>14</v>
      </c>
      <c r="G58" s="102"/>
      <c r="H58" s="101">
        <v>2</v>
      </c>
      <c r="I58" s="102"/>
      <c r="J58" s="101">
        <v>18.5</v>
      </c>
      <c r="K58" s="102"/>
      <c r="L58" s="101">
        <v>14</v>
      </c>
      <c r="M58" s="102"/>
      <c r="N58" s="101" t="s">
        <v>14</v>
      </c>
      <c r="O58" s="102"/>
      <c r="P58" s="101">
        <v>2</v>
      </c>
      <c r="Q58" s="102"/>
      <c r="R58" s="101">
        <v>1.2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>
        <v>4.2</v>
      </c>
      <c r="K59" s="102"/>
      <c r="L59" s="101" t="s">
        <v>14</v>
      </c>
      <c r="M59" s="102"/>
      <c r="N59" s="101" t="s">
        <v>14</v>
      </c>
      <c r="O59" s="102"/>
      <c r="P59" s="101">
        <v>0.1</v>
      </c>
      <c r="Q59" s="102"/>
      <c r="R59" s="101" t="s">
        <v>14</v>
      </c>
      <c r="S59" s="102"/>
      <c r="T59" s="101">
        <v>140.9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>
        <v>21.5</v>
      </c>
      <c r="I60" s="102"/>
      <c r="J60" s="101">
        <v>0.1</v>
      </c>
      <c r="K60" s="102"/>
      <c r="L60" s="101" t="s">
        <v>14</v>
      </c>
      <c r="M60" s="102"/>
      <c r="N60" s="101" t="s">
        <v>14</v>
      </c>
      <c r="O60" s="102"/>
      <c r="P60" s="101">
        <v>4</v>
      </c>
      <c r="Q60" s="102"/>
      <c r="R60" s="101" t="s">
        <v>14</v>
      </c>
      <c r="S60" s="102"/>
      <c r="T60" s="101">
        <v>22.2</v>
      </c>
      <c r="U60" s="102"/>
      <c r="V60" s="101" t="s">
        <v>14</v>
      </c>
      <c r="W60" s="102"/>
      <c r="X60" s="101">
        <v>74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>
        <v>16.8</v>
      </c>
      <c r="I61" s="102"/>
      <c r="J61" s="101">
        <v>17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>
        <v>2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>
        <v>4</v>
      </c>
      <c r="I62" s="102"/>
      <c r="J62" s="101" t="s">
        <v>14</v>
      </c>
      <c r="K62" s="102"/>
      <c r="L62" s="101" t="s">
        <v>14</v>
      </c>
      <c r="M62" s="102"/>
      <c r="N62" s="101">
        <v>0.8</v>
      </c>
      <c r="O62" s="102"/>
      <c r="P62" s="101" t="s">
        <v>14</v>
      </c>
      <c r="Q62" s="102"/>
      <c r="R62" s="101">
        <v>0.8</v>
      </c>
      <c r="S62" s="102"/>
      <c r="T62" s="101" t="s">
        <v>14</v>
      </c>
      <c r="U62" s="102"/>
      <c r="V62" s="101">
        <v>0.2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>
        <v>3.8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>
        <v>0.2</v>
      </c>
      <c r="E64" s="102"/>
      <c r="F64" s="101" t="s">
        <v>14</v>
      </c>
      <c r="G64" s="102"/>
      <c r="H64" s="101">
        <v>1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>
        <v>11</v>
      </c>
      <c r="W64" s="102"/>
      <c r="X64" s="101">
        <v>0.8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>
        <v>0.1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>
        <v>7.8</v>
      </c>
      <c r="Q65" s="102"/>
      <c r="R65" s="101" t="s">
        <v>14</v>
      </c>
      <c r="S65" s="102"/>
      <c r="T65" s="101" t="s">
        <v>14</v>
      </c>
      <c r="U65" s="102"/>
      <c r="V65" s="101">
        <v>3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>
        <v>4.2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>
        <v>0.1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>
        <v>3.5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14.5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>
        <v>1.2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>
        <v>0.8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>
        <v>40.200000000000003</v>
      </c>
      <c r="W70" s="102"/>
      <c r="X70" s="101">
        <v>1.2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>
        <v>7</v>
      </c>
      <c r="S71" s="102"/>
      <c r="T71" s="101">
        <v>10.5</v>
      </c>
      <c r="U71" s="102"/>
      <c r="V71" s="101">
        <v>1.5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>
        <v>70.2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>
        <v>9.8000000000000007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>
        <v>2</v>
      </c>
      <c r="K73" s="102"/>
      <c r="L73" s="101" t="s">
        <v>14</v>
      </c>
      <c r="M73" s="102"/>
      <c r="N73" s="101" t="s">
        <v>14</v>
      </c>
      <c r="O73" s="102"/>
      <c r="P73" s="101">
        <v>3.5</v>
      </c>
      <c r="Q73" s="102"/>
      <c r="R73" s="101" t="s">
        <v>14</v>
      </c>
      <c r="S73" s="102"/>
      <c r="T73" s="101" t="s">
        <v>14</v>
      </c>
      <c r="U73" s="102"/>
      <c r="V73" s="101">
        <v>0.5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>
        <v>22</v>
      </c>
      <c r="Q74" s="102"/>
      <c r="R74" s="101" t="s">
        <v>14</v>
      </c>
      <c r="S74" s="102"/>
      <c r="T74" s="101" t="s">
        <v>14</v>
      </c>
      <c r="U74" s="102"/>
      <c r="V74" s="101">
        <v>35.200000000000003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>
        <v>4.5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>
        <v>47.5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>
        <v>7.2</v>
      </c>
      <c r="K77" s="102"/>
      <c r="L77" s="101" t="s">
        <v>14</v>
      </c>
      <c r="M77" s="102"/>
      <c r="N77" s="101" t="s">
        <v>14</v>
      </c>
      <c r="O77" s="102"/>
      <c r="P77" s="101">
        <v>6.8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>
        <v>0.5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6.5</v>
      </c>
      <c r="G79" s="102"/>
      <c r="H79" s="101" t="s">
        <v>14</v>
      </c>
      <c r="I79" s="102"/>
      <c r="J79" s="101" t="s">
        <v>14</v>
      </c>
      <c r="K79" s="102"/>
      <c r="L79" s="101">
        <v>0.2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>
        <v>2.8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>
        <v>6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5</v>
      </c>
      <c r="C82" s="100"/>
      <c r="D82" s="99">
        <v>3</v>
      </c>
      <c r="E82" s="100"/>
      <c r="F82" s="99">
        <v>6</v>
      </c>
      <c r="G82" s="100"/>
      <c r="H82" s="99">
        <v>13</v>
      </c>
      <c r="I82" s="100"/>
      <c r="J82" s="99">
        <v>10</v>
      </c>
      <c r="K82" s="100"/>
      <c r="L82" s="99">
        <v>4</v>
      </c>
      <c r="M82" s="100"/>
      <c r="N82" s="99">
        <v>2</v>
      </c>
      <c r="O82" s="100"/>
      <c r="P82" s="99">
        <v>12</v>
      </c>
      <c r="Q82" s="100"/>
      <c r="R82" s="99">
        <v>9</v>
      </c>
      <c r="S82" s="100"/>
      <c r="T82" s="99">
        <v>4</v>
      </c>
      <c r="U82" s="100"/>
      <c r="V82" s="99">
        <v>8</v>
      </c>
      <c r="W82" s="100"/>
      <c r="X82" s="99">
        <v>7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25.1</v>
      </c>
      <c r="C83" s="98"/>
      <c r="D83" s="97">
        <f t="shared" si="1"/>
        <v>5.6</v>
      </c>
      <c r="E83" s="98"/>
      <c r="F83" s="97">
        <f t="shared" ref="F83" si="2">SUM(F51:G81)</f>
        <v>48</v>
      </c>
      <c r="G83" s="98"/>
      <c r="H83" s="97">
        <f t="shared" ref="H83" si="3">SUM(H51:I81)</f>
        <v>120.4</v>
      </c>
      <c r="I83" s="98"/>
      <c r="J83" s="97">
        <f t="shared" ref="J83" si="4">SUM(J51:K81)</f>
        <v>87.40000000000002</v>
      </c>
      <c r="K83" s="98"/>
      <c r="L83" s="97">
        <f>SUM(L51:M81)</f>
        <v>26.4</v>
      </c>
      <c r="M83" s="98"/>
      <c r="N83" s="97">
        <f>SUM(N51:O81)</f>
        <v>1.3</v>
      </c>
      <c r="O83" s="98"/>
      <c r="P83" s="97">
        <f>SUM(P51:Q81)</f>
        <v>186.60000000000002</v>
      </c>
      <c r="Q83" s="98"/>
      <c r="R83" s="95">
        <f>SUM(R51:S81)</f>
        <v>44.7</v>
      </c>
      <c r="S83" s="96"/>
      <c r="T83" s="95">
        <f>SUM(T51:U81)</f>
        <v>178.4</v>
      </c>
      <c r="U83" s="96"/>
      <c r="V83" s="95">
        <f>SUM(V51:W81)</f>
        <v>96.100000000000009</v>
      </c>
      <c r="W83" s="96"/>
      <c r="X83" s="95">
        <f>SUM(X51:Y81)</f>
        <v>83.3</v>
      </c>
      <c r="Y83" s="96"/>
    </row>
    <row r="84" spans="1:25" ht="12.75" customHeight="1" thickBot="1" x14ac:dyDescent="0.2">
      <c r="A84" s="6" t="s">
        <v>23</v>
      </c>
      <c r="B84" s="91">
        <f>B83</f>
        <v>25.1</v>
      </c>
      <c r="C84" s="92"/>
      <c r="D84" s="91">
        <f>B84+D83</f>
        <v>30.700000000000003</v>
      </c>
      <c r="E84" s="92"/>
      <c r="F84" s="91">
        <f>D84+F83</f>
        <v>78.7</v>
      </c>
      <c r="G84" s="92"/>
      <c r="H84" s="91">
        <f>F84+H83</f>
        <v>199.10000000000002</v>
      </c>
      <c r="I84" s="92"/>
      <c r="J84" s="91">
        <f>H84+J83</f>
        <v>286.50000000000006</v>
      </c>
      <c r="K84" s="92"/>
      <c r="L84" s="91">
        <f>J84+L83</f>
        <v>312.90000000000003</v>
      </c>
      <c r="M84" s="92"/>
      <c r="N84" s="91">
        <f>L84+N83</f>
        <v>314.20000000000005</v>
      </c>
      <c r="O84" s="92"/>
      <c r="P84" s="91">
        <f>N84+P83</f>
        <v>500.80000000000007</v>
      </c>
      <c r="Q84" s="92"/>
      <c r="R84" s="91">
        <f>P84+R83</f>
        <v>545.50000000000011</v>
      </c>
      <c r="S84" s="92"/>
      <c r="T84" s="91">
        <f>R84+T83</f>
        <v>723.90000000000009</v>
      </c>
      <c r="U84" s="92"/>
      <c r="V84" s="91">
        <f>T84+V83</f>
        <v>820.00000000000011</v>
      </c>
      <c r="W84" s="92"/>
      <c r="X84" s="91">
        <f>V84+X83</f>
        <v>903.30000000000007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2738" priority="238" operator="between">
      <formula>30</formula>
      <formula>40</formula>
    </cfRule>
  </conditionalFormatting>
  <conditionalFormatting sqref="N23">
    <cfRule type="cellIs" dxfId="2737" priority="237" operator="between">
      <formula>30</formula>
      <formula>40</formula>
    </cfRule>
  </conditionalFormatting>
  <conditionalFormatting sqref="R45">
    <cfRule type="cellIs" dxfId="2736" priority="236" operator="between">
      <formula>40</formula>
      <formula>55</formula>
    </cfRule>
  </conditionalFormatting>
  <conditionalFormatting sqref="B5:X35">
    <cfRule type="cellIs" dxfId="2735" priority="113" operator="between">
      <formula>20</formula>
      <formula>25</formula>
    </cfRule>
    <cfRule type="cellIs" dxfId="2734" priority="235" operator="between">
      <formula>40</formula>
      <formula>55</formula>
    </cfRule>
  </conditionalFormatting>
  <conditionalFormatting sqref="B5:Y35">
    <cfRule type="cellIs" dxfId="2733" priority="112" operator="between">
      <formula>0</formula>
      <formula>5</formula>
    </cfRule>
    <cfRule type="cellIs" dxfId="2732" priority="114" operator="between">
      <formula>20</formula>
      <formula>25</formula>
    </cfRule>
    <cfRule type="cellIs" dxfId="2731" priority="191" operator="between">
      <formula>25</formula>
      <formula>30</formula>
    </cfRule>
    <cfRule type="cellIs" dxfId="2730" priority="225" operator="between">
      <formula>-25</formula>
      <formula>-5</formula>
    </cfRule>
    <cfRule type="cellIs" dxfId="2729" priority="226" operator="between">
      <formula>-5</formula>
      <formula>0</formula>
    </cfRule>
    <cfRule type="cellIs" dxfId="2728" priority="227" operator="between">
      <formula>5</formula>
      <formula>10</formula>
    </cfRule>
    <cfRule type="cellIs" dxfId="2727" priority="228" operator="between">
      <formula>10</formula>
      <formula>15</formula>
    </cfRule>
    <cfRule type="cellIs" dxfId="2726" priority="229" operator="between">
      <formula>15</formula>
      <formula>20</formula>
    </cfRule>
    <cfRule type="cellIs" dxfId="2725" priority="230" operator="between">
      <formula>20</formula>
      <formula>25</formula>
    </cfRule>
    <cfRule type="cellIs" dxfId="2724" priority="231" operator="between">
      <formula>25</formula>
      <formula>30</formula>
    </cfRule>
    <cfRule type="cellIs" dxfId="2723" priority="232" operator="between">
      <formula>25</formula>
      <formula>30</formula>
    </cfRule>
    <cfRule type="cellIs" dxfId="2722" priority="233" operator="between">
      <formula>30</formula>
      <formula>35</formula>
    </cfRule>
    <cfRule type="cellIs" dxfId="2721" priority="234" operator="between">
      <formula>35</formula>
      <formula>40</formula>
    </cfRule>
  </conditionalFormatting>
  <conditionalFormatting sqref="P38:P42 R38:R42 T38:T42 V38:V42 X38:X42">
    <cfRule type="cellIs" dxfId="2720" priority="213" operator="between">
      <formula>40</formula>
      <formula>55</formula>
    </cfRule>
  </conditionalFormatting>
  <conditionalFormatting sqref="P38:P42 R38:R42 T38:T42 V38:V42 X38:X42">
    <cfRule type="cellIs" dxfId="2719" priority="203" operator="between">
      <formula>-25</formula>
      <formula>-5</formula>
    </cfRule>
    <cfRule type="cellIs" dxfId="2718" priority="204" operator="between">
      <formula>-5</formula>
      <formula>0</formula>
    </cfRule>
    <cfRule type="cellIs" dxfId="2717" priority="205" operator="between">
      <formula>5</formula>
      <formula>10</formula>
    </cfRule>
    <cfRule type="cellIs" dxfId="2716" priority="206" operator="between">
      <formula>10</formula>
      <formula>15</formula>
    </cfRule>
    <cfRule type="cellIs" dxfId="2715" priority="207" operator="between">
      <formula>15</formula>
      <formula>20</formula>
    </cfRule>
    <cfRule type="cellIs" dxfId="2714" priority="208" operator="between">
      <formula>20</formula>
      <formula>25</formula>
    </cfRule>
    <cfRule type="cellIs" dxfId="2713" priority="209" operator="between">
      <formula>25</formula>
      <formula>30</formula>
    </cfRule>
    <cfRule type="cellIs" dxfId="2712" priority="210" operator="between">
      <formula>25</formula>
      <formula>30</formula>
    </cfRule>
    <cfRule type="cellIs" dxfId="2711" priority="211" operator="between">
      <formula>30</formula>
      <formula>35</formula>
    </cfRule>
    <cfRule type="cellIs" dxfId="2710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2709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2708" priority="214" operator="between">
      <formula>-25</formula>
      <formula>-5</formula>
    </cfRule>
    <cfRule type="cellIs" dxfId="2707" priority="215" operator="between">
      <formula>-5</formula>
      <formula>0</formula>
    </cfRule>
    <cfRule type="cellIs" dxfId="2706" priority="216" operator="between">
      <formula>5</formula>
      <formula>10</formula>
    </cfRule>
    <cfRule type="cellIs" dxfId="2705" priority="217" operator="between">
      <formula>10</formula>
      <formula>15</formula>
    </cfRule>
    <cfRule type="cellIs" dxfId="2704" priority="218" operator="between">
      <formula>15</formula>
      <formula>20</formula>
    </cfRule>
    <cfRule type="cellIs" dxfId="2703" priority="219" operator="between">
      <formula>20</formula>
      <formula>25</formula>
    </cfRule>
    <cfRule type="cellIs" dxfId="2702" priority="220" operator="between">
      <formula>25</formula>
      <formula>30</formula>
    </cfRule>
    <cfRule type="cellIs" dxfId="2701" priority="221" operator="between">
      <formula>25</formula>
      <formula>30</formula>
    </cfRule>
    <cfRule type="cellIs" dxfId="2700" priority="222" operator="between">
      <formula>30</formula>
      <formula>35</formula>
    </cfRule>
    <cfRule type="cellIs" dxfId="2699" priority="223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698" priority="192" operator="between">
      <formula>-25</formula>
      <formula>-5</formula>
    </cfRule>
    <cfRule type="cellIs" dxfId="2697" priority="193" operator="between">
      <formula>-5</formula>
      <formula>0</formula>
    </cfRule>
    <cfRule type="cellIs" dxfId="2696" priority="194" operator="between">
      <formula>5</formula>
      <formula>10</formula>
    </cfRule>
    <cfRule type="cellIs" dxfId="2695" priority="195" operator="between">
      <formula>10</formula>
      <formula>15</formula>
    </cfRule>
    <cfRule type="cellIs" dxfId="2694" priority="196" operator="between">
      <formula>15</formula>
      <formula>20</formula>
    </cfRule>
    <cfRule type="cellIs" dxfId="2693" priority="197" operator="between">
      <formula>20</formula>
      <formula>25</formula>
    </cfRule>
    <cfRule type="cellIs" dxfId="2692" priority="198" operator="between">
      <formula>25</formula>
      <formula>30</formula>
    </cfRule>
    <cfRule type="cellIs" dxfId="2691" priority="199" operator="between">
      <formula>25</formula>
      <formula>30</formula>
    </cfRule>
    <cfRule type="cellIs" dxfId="2690" priority="200" operator="between">
      <formula>30</formula>
      <formula>35</formula>
    </cfRule>
    <cfRule type="cellIs" dxfId="2689" priority="201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688" priority="202" operator="between">
      <formula>40</formula>
      <formula>55</formula>
    </cfRule>
  </conditionalFormatting>
  <conditionalFormatting sqref="B51:Y81">
    <cfRule type="cellIs" dxfId="2687" priority="184" operator="between">
      <formula>50</formula>
      <formula>300</formula>
    </cfRule>
    <cfRule type="cellIs" dxfId="2686" priority="185" operator="between">
      <formula>20</formula>
      <formula>50</formula>
    </cfRule>
    <cfRule type="cellIs" dxfId="2685" priority="186" operator="between">
      <formula>10</formula>
      <formula>20</formula>
    </cfRule>
    <cfRule type="cellIs" dxfId="2684" priority="187" operator="between">
      <formula>5</formula>
      <formula>10</formula>
    </cfRule>
    <cfRule type="cellIs" dxfId="2683" priority="188" operator="between">
      <formula>2</formula>
      <formula>5</formula>
    </cfRule>
    <cfRule type="cellIs" dxfId="2682" priority="189" operator="between">
      <formula>1</formula>
      <formula>2</formula>
    </cfRule>
    <cfRule type="cellIs" dxfId="2681" priority="190" operator="between">
      <formula>0</formula>
      <formula>1</formula>
    </cfRule>
  </conditionalFormatting>
  <conditionalFormatting sqref="H41 F41">
    <cfRule type="cellIs" dxfId="2680" priority="183" operator="between">
      <formula>40</formula>
      <formula>55</formula>
    </cfRule>
  </conditionalFormatting>
  <conditionalFormatting sqref="H41 F41">
    <cfRule type="cellIs" dxfId="2679" priority="173" operator="between">
      <formula>-25</formula>
      <formula>-5</formula>
    </cfRule>
    <cfRule type="cellIs" dxfId="2678" priority="174" operator="between">
      <formula>-5</formula>
      <formula>0</formula>
    </cfRule>
    <cfRule type="cellIs" dxfId="2677" priority="175" operator="between">
      <formula>5</formula>
      <formula>10</formula>
    </cfRule>
    <cfRule type="cellIs" dxfId="2676" priority="176" operator="between">
      <formula>10</formula>
      <formula>15</formula>
    </cfRule>
    <cfRule type="cellIs" dxfId="2675" priority="177" operator="between">
      <formula>15</formula>
      <formula>20</formula>
    </cfRule>
    <cfRule type="cellIs" dxfId="2674" priority="178" operator="between">
      <formula>20</formula>
      <formula>25</formula>
    </cfRule>
    <cfRule type="cellIs" dxfId="2673" priority="179" operator="between">
      <formula>25</formula>
      <formula>30</formula>
    </cfRule>
    <cfRule type="cellIs" dxfId="2672" priority="180" operator="between">
      <formula>25</formula>
      <formula>30</formula>
    </cfRule>
    <cfRule type="cellIs" dxfId="2671" priority="181" operator="between">
      <formula>30</formula>
      <formula>35</formula>
    </cfRule>
    <cfRule type="cellIs" dxfId="2670" priority="182" operator="between">
      <formula>35</formula>
      <formula>40</formula>
    </cfRule>
  </conditionalFormatting>
  <conditionalFormatting sqref="H42:I42">
    <cfRule type="cellIs" dxfId="2669" priority="172" operator="between">
      <formula>0</formula>
      <formula>5</formula>
    </cfRule>
  </conditionalFormatting>
  <conditionalFormatting sqref="F42">
    <cfRule type="cellIs" dxfId="2668" priority="171" operator="between">
      <formula>40</formula>
      <formula>55</formula>
    </cfRule>
  </conditionalFormatting>
  <conditionalFormatting sqref="F42">
    <cfRule type="cellIs" dxfId="2667" priority="161" operator="between">
      <formula>-25</formula>
      <formula>-5</formula>
    </cfRule>
    <cfRule type="cellIs" dxfId="2666" priority="162" operator="between">
      <formula>-5</formula>
      <formula>0</formula>
    </cfRule>
    <cfRule type="cellIs" dxfId="2665" priority="163" operator="between">
      <formula>5</formula>
      <formula>10</formula>
    </cfRule>
    <cfRule type="cellIs" dxfId="2664" priority="164" operator="between">
      <formula>10</formula>
      <formula>15</formula>
    </cfRule>
    <cfRule type="cellIs" dxfId="2663" priority="165" operator="between">
      <formula>15</formula>
      <formula>20</formula>
    </cfRule>
    <cfRule type="cellIs" dxfId="2662" priority="166" operator="between">
      <formula>20</formula>
      <formula>25</formula>
    </cfRule>
    <cfRule type="cellIs" dxfId="2661" priority="167" operator="between">
      <formula>25</formula>
      <formula>30</formula>
    </cfRule>
    <cfRule type="cellIs" dxfId="2660" priority="168" operator="between">
      <formula>25</formula>
      <formula>30</formula>
    </cfRule>
    <cfRule type="cellIs" dxfId="2659" priority="169" operator="between">
      <formula>30</formula>
      <formula>35</formula>
    </cfRule>
    <cfRule type="cellIs" dxfId="2658" priority="170" operator="between">
      <formula>35</formula>
      <formula>40</formula>
    </cfRule>
  </conditionalFormatting>
  <conditionalFormatting sqref="F42:G42">
    <cfRule type="cellIs" dxfId="2657" priority="160" operator="between">
      <formula>0</formula>
      <formula>5</formula>
    </cfRule>
  </conditionalFormatting>
  <conditionalFormatting sqref="D41 B41">
    <cfRule type="cellIs" dxfId="2656" priority="159" operator="between">
      <formula>40</formula>
      <formula>55</formula>
    </cfRule>
  </conditionalFormatting>
  <conditionalFormatting sqref="D41 B41">
    <cfRule type="cellIs" dxfId="2655" priority="149" operator="between">
      <formula>-25</formula>
      <formula>-5</formula>
    </cfRule>
    <cfRule type="cellIs" dxfId="2654" priority="150" operator="between">
      <formula>-5</formula>
      <formula>0</formula>
    </cfRule>
    <cfRule type="cellIs" dxfId="2653" priority="151" operator="between">
      <formula>5</formula>
      <formula>10</formula>
    </cfRule>
    <cfRule type="cellIs" dxfId="2652" priority="152" operator="between">
      <formula>10</formula>
      <formula>15</formula>
    </cfRule>
    <cfRule type="cellIs" dxfId="2651" priority="153" operator="between">
      <formula>15</formula>
      <formula>20</formula>
    </cfRule>
    <cfRule type="cellIs" dxfId="2650" priority="154" operator="between">
      <formula>20</formula>
      <formula>25</formula>
    </cfRule>
    <cfRule type="cellIs" dxfId="2649" priority="155" operator="between">
      <formula>25</formula>
      <formula>30</formula>
    </cfRule>
    <cfRule type="cellIs" dxfId="2648" priority="156" operator="between">
      <formula>25</formula>
      <formula>30</formula>
    </cfRule>
    <cfRule type="cellIs" dxfId="2647" priority="157" operator="between">
      <formula>30</formula>
      <formula>35</formula>
    </cfRule>
    <cfRule type="cellIs" dxfId="2646" priority="158" operator="between">
      <formula>35</formula>
      <formula>40</formula>
    </cfRule>
  </conditionalFormatting>
  <conditionalFormatting sqref="B41:E41">
    <cfRule type="cellIs" dxfId="2645" priority="148" operator="between">
      <formula>0</formula>
      <formula>5</formula>
    </cfRule>
  </conditionalFormatting>
  <conditionalFormatting sqref="C7:C35">
    <cfRule type="cellIs" dxfId="2644" priority="147" operator="between">
      <formula>0</formula>
      <formula>5</formula>
    </cfRule>
  </conditionalFormatting>
  <conditionalFormatting sqref="B6">
    <cfRule type="cellIs" dxfId="2643" priority="146" operator="between">
      <formula>15</formula>
      <formula>20</formula>
    </cfRule>
  </conditionalFormatting>
  <conditionalFormatting sqref="B38">
    <cfRule type="cellIs" dxfId="2642" priority="145" operator="between">
      <formula>40</formula>
      <formula>55</formula>
    </cfRule>
  </conditionalFormatting>
  <conditionalFormatting sqref="B38">
    <cfRule type="cellIs" dxfId="2641" priority="135" operator="between">
      <formula>-25</formula>
      <formula>-5</formula>
    </cfRule>
    <cfRule type="cellIs" dxfId="2640" priority="136" operator="between">
      <formula>-5</formula>
      <formula>0</formula>
    </cfRule>
    <cfRule type="cellIs" dxfId="2639" priority="137" operator="between">
      <formula>5</formula>
      <formula>10</formula>
    </cfRule>
    <cfRule type="cellIs" dxfId="2638" priority="138" operator="between">
      <formula>10</formula>
      <formula>15</formula>
    </cfRule>
    <cfRule type="cellIs" dxfId="2637" priority="139" operator="between">
      <formula>15</formula>
      <formula>20</formula>
    </cfRule>
    <cfRule type="cellIs" dxfId="2636" priority="140" operator="between">
      <formula>20</formula>
      <formula>25</formula>
    </cfRule>
    <cfRule type="cellIs" dxfId="2635" priority="141" operator="between">
      <formula>25</formula>
      <formula>30</formula>
    </cfRule>
    <cfRule type="cellIs" dxfId="2634" priority="142" operator="between">
      <formula>25</formula>
      <formula>30</formula>
    </cfRule>
    <cfRule type="cellIs" dxfId="2633" priority="143" operator="between">
      <formula>30</formula>
      <formula>35</formula>
    </cfRule>
    <cfRule type="cellIs" dxfId="2632" priority="144" operator="between">
      <formula>35</formula>
      <formula>40</formula>
    </cfRule>
  </conditionalFormatting>
  <conditionalFormatting sqref="B83:C83">
    <cfRule type="cellIs" dxfId="2631" priority="133" operator="between">
      <formula>0</formula>
      <formula>1</formula>
    </cfRule>
    <cfRule type="cellIs" dxfId="2630" priority="134" operator="between">
      <formula>0</formula>
      <formula>1</formula>
    </cfRule>
  </conditionalFormatting>
  <conditionalFormatting sqref="D83:E83">
    <cfRule type="cellIs" dxfId="2629" priority="132" operator="between">
      <formula>10</formula>
      <formula>20</formula>
    </cfRule>
  </conditionalFormatting>
  <conditionalFormatting sqref="F83:G83">
    <cfRule type="cellIs" dxfId="2628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2627" priority="129" operator="between">
      <formula>50</formula>
      <formula>300</formula>
    </cfRule>
  </conditionalFormatting>
  <conditionalFormatting sqref="J83">
    <cfRule type="cellIs" dxfId="2626" priority="118" operator="between">
      <formula>-25</formula>
      <formula>-5</formula>
    </cfRule>
    <cfRule type="cellIs" dxfId="2625" priority="119" operator="between">
      <formula>-5</formula>
      <formula>0</formula>
    </cfRule>
    <cfRule type="cellIs" dxfId="2624" priority="120" operator="between">
      <formula>5</formula>
      <formula>10</formula>
    </cfRule>
    <cfRule type="cellIs" dxfId="2623" priority="121" operator="between">
      <formula>10</formula>
      <formula>15</formula>
    </cfRule>
    <cfRule type="cellIs" dxfId="2622" priority="122" operator="between">
      <formula>15</formula>
      <formula>20</formula>
    </cfRule>
    <cfRule type="cellIs" dxfId="2621" priority="123" operator="between">
      <formula>20</formula>
      <formula>25</formula>
    </cfRule>
    <cfRule type="cellIs" dxfId="2620" priority="124" operator="between">
      <formula>25</formula>
      <formula>30</formula>
    </cfRule>
    <cfRule type="cellIs" dxfId="2619" priority="125" operator="between">
      <formula>25</formula>
      <formula>30</formula>
    </cfRule>
    <cfRule type="cellIs" dxfId="2618" priority="126" operator="between">
      <formula>30</formula>
      <formula>35</formula>
    </cfRule>
    <cfRule type="cellIs" dxfId="2617" priority="127" operator="between">
      <formula>35</formula>
      <formula>40</formula>
    </cfRule>
  </conditionalFormatting>
  <conditionalFormatting sqref="J83">
    <cfRule type="cellIs" dxfId="2616" priority="128" operator="between">
      <formula>40</formula>
      <formula>55</formula>
    </cfRule>
  </conditionalFormatting>
  <conditionalFormatting sqref="J83:K83">
    <cfRule type="cellIs" dxfId="2615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2614" priority="115" operator="between">
      <formula>0</formula>
      <formula>5</formula>
    </cfRule>
  </conditionalFormatting>
  <conditionalFormatting sqref="B38:Y42">
    <cfRule type="cellIs" dxfId="2613" priority="110" operator="between">
      <formula>0</formula>
      <formula>5</formula>
    </cfRule>
    <cfRule type="cellIs" dxfId="2612" priority="111" operator="between">
      <formula>20</formula>
      <formula>25</formula>
    </cfRule>
  </conditionalFormatting>
  <conditionalFormatting sqref="B83:Q83">
    <cfRule type="cellIs" dxfId="2611" priority="107" operator="between">
      <formula>50</formula>
      <formula>300</formula>
    </cfRule>
    <cfRule type="cellIs" dxfId="2610" priority="108" operator="between">
      <formula>10</formula>
      <formula>20</formula>
    </cfRule>
    <cfRule type="cellIs" dxfId="2609" priority="109" operator="between">
      <formula>5</formula>
      <formula>10</formula>
    </cfRule>
  </conditionalFormatting>
  <conditionalFormatting sqref="R39">
    <cfRule type="cellIs" dxfId="2608" priority="106" operator="between">
      <formula>40</formula>
      <formula>55</formula>
    </cfRule>
  </conditionalFormatting>
  <conditionalFormatting sqref="R39">
    <cfRule type="cellIs" dxfId="2607" priority="96" operator="between">
      <formula>-25</formula>
      <formula>-5</formula>
    </cfRule>
    <cfRule type="cellIs" dxfId="2606" priority="97" operator="between">
      <formula>-5</formula>
      <formula>0</formula>
    </cfRule>
    <cfRule type="cellIs" dxfId="2605" priority="98" operator="between">
      <formula>5</formula>
      <formula>10</formula>
    </cfRule>
    <cfRule type="cellIs" dxfId="2604" priority="99" operator="between">
      <formula>10</formula>
      <formula>15</formula>
    </cfRule>
    <cfRule type="cellIs" dxfId="2603" priority="100" operator="between">
      <formula>15</formula>
      <formula>20</formula>
    </cfRule>
    <cfRule type="cellIs" dxfId="2602" priority="101" operator="between">
      <formula>20</formula>
      <formula>25</formula>
    </cfRule>
    <cfRule type="cellIs" dxfId="2601" priority="102" operator="between">
      <formula>25</formula>
      <formula>30</formula>
    </cfRule>
    <cfRule type="cellIs" dxfId="2600" priority="103" operator="between">
      <formula>25</formula>
      <formula>30</formula>
    </cfRule>
    <cfRule type="cellIs" dxfId="2599" priority="104" operator="between">
      <formula>30</formula>
      <formula>35</formula>
    </cfRule>
    <cfRule type="cellIs" dxfId="2598" priority="105" operator="between">
      <formula>35</formula>
      <formula>40</formula>
    </cfRule>
  </conditionalFormatting>
  <conditionalFormatting sqref="R41">
    <cfRule type="cellIs" dxfId="2597" priority="95" operator="between">
      <formula>40</formula>
      <formula>55</formula>
    </cfRule>
  </conditionalFormatting>
  <conditionalFormatting sqref="R41">
    <cfRule type="cellIs" dxfId="2596" priority="85" operator="between">
      <formula>-25</formula>
      <formula>-5</formula>
    </cfRule>
    <cfRule type="cellIs" dxfId="2595" priority="86" operator="between">
      <formula>-5</formula>
      <formula>0</formula>
    </cfRule>
    <cfRule type="cellIs" dxfId="2594" priority="87" operator="between">
      <formula>5</formula>
      <formula>10</formula>
    </cfRule>
    <cfRule type="cellIs" dxfId="2593" priority="88" operator="between">
      <formula>10</formula>
      <formula>15</formula>
    </cfRule>
    <cfRule type="cellIs" dxfId="2592" priority="89" operator="between">
      <formula>15</formula>
      <formula>20</formula>
    </cfRule>
    <cfRule type="cellIs" dxfId="2591" priority="90" operator="between">
      <formula>20</formula>
      <formula>25</formula>
    </cfRule>
    <cfRule type="cellIs" dxfId="2590" priority="91" operator="between">
      <formula>25</formula>
      <formula>30</formula>
    </cfRule>
    <cfRule type="cellIs" dxfId="2589" priority="92" operator="between">
      <formula>25</formula>
      <formula>30</formula>
    </cfRule>
    <cfRule type="cellIs" dxfId="2588" priority="93" operator="between">
      <formula>30</formula>
      <formula>35</formula>
    </cfRule>
    <cfRule type="cellIs" dxfId="2587" priority="94" operator="between">
      <formula>35</formula>
      <formula>40</formula>
    </cfRule>
  </conditionalFormatting>
  <conditionalFormatting sqref="R83 T83 V83 X83">
    <cfRule type="cellIs" dxfId="2586" priority="74" operator="between">
      <formula>-25</formula>
      <formula>-5</formula>
    </cfRule>
    <cfRule type="cellIs" dxfId="2585" priority="75" operator="between">
      <formula>-5</formula>
      <formula>0</formula>
    </cfRule>
    <cfRule type="cellIs" dxfId="2584" priority="76" operator="between">
      <formula>5</formula>
      <formula>10</formula>
    </cfRule>
    <cfRule type="cellIs" dxfId="2583" priority="77" operator="between">
      <formula>10</formula>
      <formula>15</formula>
    </cfRule>
    <cfRule type="cellIs" dxfId="2582" priority="78" operator="between">
      <formula>15</formula>
      <formula>20</formula>
    </cfRule>
    <cfRule type="cellIs" dxfId="2581" priority="79" operator="between">
      <formula>20</formula>
      <formula>25</formula>
    </cfRule>
    <cfRule type="cellIs" dxfId="2580" priority="80" operator="between">
      <formula>25</formula>
      <formula>30</formula>
    </cfRule>
    <cfRule type="cellIs" dxfId="2579" priority="81" operator="between">
      <formula>25</formula>
      <formula>30</formula>
    </cfRule>
    <cfRule type="cellIs" dxfId="2578" priority="82" operator="between">
      <formula>30</formula>
      <formula>35</formula>
    </cfRule>
    <cfRule type="cellIs" dxfId="2577" priority="83" operator="between">
      <formula>35</formula>
      <formula>40</formula>
    </cfRule>
  </conditionalFormatting>
  <conditionalFormatting sqref="R83 T83 V83 X83">
    <cfRule type="cellIs" dxfId="2576" priority="84" operator="between">
      <formula>40</formula>
      <formula>55</formula>
    </cfRule>
  </conditionalFormatting>
  <conditionalFormatting sqref="R83:Y83">
    <cfRule type="cellIs" dxfId="2575" priority="67" operator="between">
      <formula>50</formula>
      <formula>300</formula>
    </cfRule>
    <cfRule type="cellIs" dxfId="2574" priority="68" operator="between">
      <formula>20</formula>
      <formula>50</formula>
    </cfRule>
    <cfRule type="cellIs" dxfId="2573" priority="69" operator="between">
      <formula>10</formula>
      <formula>20</formula>
    </cfRule>
    <cfRule type="cellIs" dxfId="2572" priority="70" operator="between">
      <formula>5</formula>
      <formula>10</formula>
    </cfRule>
    <cfRule type="cellIs" dxfId="2571" priority="71" operator="between">
      <formula>2</formula>
      <formula>5</formula>
    </cfRule>
    <cfRule type="cellIs" dxfId="2570" priority="72" operator="between">
      <formula>1</formula>
      <formula>2</formula>
    </cfRule>
    <cfRule type="cellIs" dxfId="2569" priority="73" operator="between">
      <formula>0</formula>
      <formula>1</formula>
    </cfRule>
  </conditionalFormatting>
  <conditionalFormatting sqref="T39">
    <cfRule type="cellIs" dxfId="2568" priority="66" operator="between">
      <formula>40</formula>
      <formula>55</formula>
    </cfRule>
  </conditionalFormatting>
  <conditionalFormatting sqref="T39">
    <cfRule type="cellIs" dxfId="2567" priority="56" operator="between">
      <formula>-25</formula>
      <formula>-5</formula>
    </cfRule>
    <cfRule type="cellIs" dxfId="2566" priority="57" operator="between">
      <formula>-5</formula>
      <formula>0</formula>
    </cfRule>
    <cfRule type="cellIs" dxfId="2565" priority="58" operator="between">
      <formula>5</formula>
      <formula>10</formula>
    </cfRule>
    <cfRule type="cellIs" dxfId="2564" priority="59" operator="between">
      <formula>10</formula>
      <formula>15</formula>
    </cfRule>
    <cfRule type="cellIs" dxfId="2563" priority="60" operator="between">
      <formula>15</formula>
      <formula>20</formula>
    </cfRule>
    <cfRule type="cellIs" dxfId="2562" priority="61" operator="between">
      <formula>20</formula>
      <formula>25</formula>
    </cfRule>
    <cfRule type="cellIs" dxfId="2561" priority="62" operator="between">
      <formula>25</formula>
      <formula>30</formula>
    </cfRule>
    <cfRule type="cellIs" dxfId="2560" priority="63" operator="between">
      <formula>25</formula>
      <formula>30</formula>
    </cfRule>
    <cfRule type="cellIs" dxfId="2559" priority="64" operator="between">
      <formula>30</formula>
      <formula>35</formula>
    </cfRule>
    <cfRule type="cellIs" dxfId="2558" priority="65" operator="between">
      <formula>35</formula>
      <formula>40</formula>
    </cfRule>
  </conditionalFormatting>
  <conditionalFormatting sqref="T41">
    <cfRule type="cellIs" dxfId="2557" priority="55" operator="between">
      <formula>40</formula>
      <formula>55</formula>
    </cfRule>
  </conditionalFormatting>
  <conditionalFormatting sqref="T41">
    <cfRule type="cellIs" dxfId="2556" priority="45" operator="between">
      <formula>-25</formula>
      <formula>-5</formula>
    </cfRule>
    <cfRule type="cellIs" dxfId="2555" priority="46" operator="between">
      <formula>-5</formula>
      <formula>0</formula>
    </cfRule>
    <cfRule type="cellIs" dxfId="2554" priority="47" operator="between">
      <formula>5</formula>
      <formula>10</formula>
    </cfRule>
    <cfRule type="cellIs" dxfId="2553" priority="48" operator="between">
      <formula>10</formula>
      <formula>15</formula>
    </cfRule>
    <cfRule type="cellIs" dxfId="2552" priority="49" operator="between">
      <formula>15</formula>
      <formula>20</formula>
    </cfRule>
    <cfRule type="cellIs" dxfId="2551" priority="50" operator="between">
      <formula>20</formula>
      <formula>25</formula>
    </cfRule>
    <cfRule type="cellIs" dxfId="2550" priority="51" operator="between">
      <formula>25</formula>
      <formula>30</formula>
    </cfRule>
    <cfRule type="cellIs" dxfId="2549" priority="52" operator="between">
      <formula>25</formula>
      <formula>30</formula>
    </cfRule>
    <cfRule type="cellIs" dxfId="2548" priority="53" operator="between">
      <formula>30</formula>
      <formula>35</formula>
    </cfRule>
    <cfRule type="cellIs" dxfId="2547" priority="54" operator="between">
      <formula>35</formula>
      <formula>40</formula>
    </cfRule>
  </conditionalFormatting>
  <conditionalFormatting sqref="V41">
    <cfRule type="cellIs" dxfId="2546" priority="44" operator="between">
      <formula>40</formula>
      <formula>55</formula>
    </cfRule>
  </conditionalFormatting>
  <conditionalFormatting sqref="V41">
    <cfRule type="cellIs" dxfId="2545" priority="34" operator="between">
      <formula>-25</formula>
      <formula>-5</formula>
    </cfRule>
    <cfRule type="cellIs" dxfId="2544" priority="35" operator="between">
      <formula>-5</formula>
      <formula>0</formula>
    </cfRule>
    <cfRule type="cellIs" dxfId="2543" priority="36" operator="between">
      <formula>5</formula>
      <formula>10</formula>
    </cfRule>
    <cfRule type="cellIs" dxfId="2542" priority="37" operator="between">
      <formula>10</formula>
      <formula>15</formula>
    </cfRule>
    <cfRule type="cellIs" dxfId="2541" priority="38" operator="between">
      <formula>15</formula>
      <formula>20</formula>
    </cfRule>
    <cfRule type="cellIs" dxfId="2540" priority="39" operator="between">
      <formula>20</formula>
      <formula>25</formula>
    </cfRule>
    <cfRule type="cellIs" dxfId="2539" priority="40" operator="between">
      <formula>25</formula>
      <formula>30</formula>
    </cfRule>
    <cfRule type="cellIs" dxfId="2538" priority="41" operator="between">
      <formula>25</formula>
      <formula>30</formula>
    </cfRule>
    <cfRule type="cellIs" dxfId="2537" priority="42" operator="between">
      <formula>30</formula>
      <formula>35</formula>
    </cfRule>
    <cfRule type="cellIs" dxfId="2536" priority="43" operator="between">
      <formula>35</formula>
      <formula>40</formula>
    </cfRule>
  </conditionalFormatting>
  <conditionalFormatting sqref="V39">
    <cfRule type="cellIs" dxfId="2535" priority="33" operator="between">
      <formula>40</formula>
      <formula>55</formula>
    </cfRule>
  </conditionalFormatting>
  <conditionalFormatting sqref="V39">
    <cfRule type="cellIs" dxfId="2534" priority="23" operator="between">
      <formula>-25</formula>
      <formula>-5</formula>
    </cfRule>
    <cfRule type="cellIs" dxfId="2533" priority="24" operator="between">
      <formula>-5</formula>
      <formula>0</formula>
    </cfRule>
    <cfRule type="cellIs" dxfId="2532" priority="25" operator="between">
      <formula>5</formula>
      <formula>10</formula>
    </cfRule>
    <cfRule type="cellIs" dxfId="2531" priority="26" operator="between">
      <formula>10</formula>
      <formula>15</formula>
    </cfRule>
    <cfRule type="cellIs" dxfId="2530" priority="27" operator="between">
      <formula>15</formula>
      <formula>20</formula>
    </cfRule>
    <cfRule type="cellIs" dxfId="2529" priority="28" operator="between">
      <formula>20</formula>
      <formula>25</formula>
    </cfRule>
    <cfRule type="cellIs" dxfId="2528" priority="29" operator="between">
      <formula>25</formula>
      <formula>30</formula>
    </cfRule>
    <cfRule type="cellIs" dxfId="2527" priority="30" operator="between">
      <formula>25</formula>
      <formula>30</formula>
    </cfRule>
    <cfRule type="cellIs" dxfId="2526" priority="31" operator="between">
      <formula>30</formula>
      <formula>35</formula>
    </cfRule>
    <cfRule type="cellIs" dxfId="2525" priority="32" operator="between">
      <formula>35</formula>
      <formula>40</formula>
    </cfRule>
  </conditionalFormatting>
  <conditionalFormatting sqref="X39">
    <cfRule type="cellIs" dxfId="2524" priority="1" operator="between">
      <formula>-25</formula>
      <formula>-5</formula>
    </cfRule>
    <cfRule type="cellIs" dxfId="2523" priority="2" operator="between">
      <formula>-5</formula>
      <formula>0</formula>
    </cfRule>
    <cfRule type="cellIs" dxfId="2522" priority="3" operator="between">
      <formula>5</formula>
      <formula>10</formula>
    </cfRule>
    <cfRule type="cellIs" dxfId="2521" priority="4" operator="between">
      <formula>10</formula>
      <formula>15</formula>
    </cfRule>
    <cfRule type="cellIs" dxfId="2520" priority="5" operator="between">
      <formula>15</formula>
      <formula>20</formula>
    </cfRule>
    <cfRule type="cellIs" dxfId="2519" priority="6" operator="between">
      <formula>20</formula>
      <formula>25</formula>
    </cfRule>
    <cfRule type="cellIs" dxfId="2518" priority="7" operator="between">
      <formula>25</formula>
      <formula>30</formula>
    </cfRule>
    <cfRule type="cellIs" dxfId="2517" priority="8" operator="between">
      <formula>25</formula>
      <formula>30</formula>
    </cfRule>
    <cfRule type="cellIs" dxfId="2516" priority="9" operator="between">
      <formula>30</formula>
      <formula>35</formula>
    </cfRule>
    <cfRule type="cellIs" dxfId="2515" priority="10" operator="between">
      <formula>35</formula>
      <formula>40</formula>
    </cfRule>
  </conditionalFormatting>
  <conditionalFormatting sqref="X41">
    <cfRule type="cellIs" dxfId="2514" priority="22" operator="between">
      <formula>40</formula>
      <formula>55</formula>
    </cfRule>
  </conditionalFormatting>
  <conditionalFormatting sqref="X41">
    <cfRule type="cellIs" dxfId="2513" priority="12" operator="between">
      <formula>-25</formula>
      <formula>-5</formula>
    </cfRule>
    <cfRule type="cellIs" dxfId="2512" priority="13" operator="between">
      <formula>-5</formula>
      <formula>0</formula>
    </cfRule>
    <cfRule type="cellIs" dxfId="2511" priority="14" operator="between">
      <formula>5</formula>
      <formula>10</formula>
    </cfRule>
    <cfRule type="cellIs" dxfId="2510" priority="15" operator="between">
      <formula>10</formula>
      <formula>15</formula>
    </cfRule>
    <cfRule type="cellIs" dxfId="2509" priority="16" operator="between">
      <formula>15</formula>
      <formula>20</formula>
    </cfRule>
    <cfRule type="cellIs" dxfId="2508" priority="17" operator="between">
      <formula>20</formula>
      <formula>25</formula>
    </cfRule>
    <cfRule type="cellIs" dxfId="2507" priority="18" operator="between">
      <formula>25</formula>
      <formula>30</formula>
    </cfRule>
    <cfRule type="cellIs" dxfId="2506" priority="19" operator="between">
      <formula>25</formula>
      <formula>30</formula>
    </cfRule>
    <cfRule type="cellIs" dxfId="2505" priority="20" operator="between">
      <formula>30</formula>
      <formula>35</formula>
    </cfRule>
    <cfRule type="cellIs" dxfId="2504" priority="21" operator="between">
      <formula>35</formula>
      <formula>40</formula>
    </cfRule>
  </conditionalFormatting>
  <conditionalFormatting sqref="X39">
    <cfRule type="cellIs" dxfId="2503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63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13</v>
      </c>
      <c r="C5" s="10">
        <v>3.3</v>
      </c>
      <c r="D5" s="19">
        <v>11.6</v>
      </c>
      <c r="E5" s="20">
        <v>-1.2</v>
      </c>
      <c r="F5" s="19">
        <v>17.100000000000001</v>
      </c>
      <c r="G5" s="20">
        <v>4.0999999999999996</v>
      </c>
      <c r="H5" s="21">
        <v>22.9</v>
      </c>
      <c r="I5" s="19">
        <v>8.5</v>
      </c>
      <c r="J5" s="22">
        <v>25</v>
      </c>
      <c r="K5" s="10">
        <v>11</v>
      </c>
      <c r="L5" s="10">
        <v>33</v>
      </c>
      <c r="M5" s="10">
        <v>15</v>
      </c>
      <c r="N5" s="11">
        <v>32.299999999999997</v>
      </c>
      <c r="O5" s="7">
        <v>22.1</v>
      </c>
      <c r="P5" s="10">
        <v>33.299999999999997</v>
      </c>
      <c r="Q5" s="10">
        <v>20.8</v>
      </c>
      <c r="R5" s="10">
        <v>25</v>
      </c>
      <c r="S5" s="10">
        <v>16.399999999999999</v>
      </c>
      <c r="T5" s="10">
        <v>27.6</v>
      </c>
      <c r="U5" s="10">
        <v>15.9</v>
      </c>
      <c r="V5" s="10">
        <v>14.5</v>
      </c>
      <c r="W5" s="10">
        <v>3.9</v>
      </c>
      <c r="X5" s="10">
        <v>9.6999999999999993</v>
      </c>
      <c r="Y5" s="10">
        <v>7.6</v>
      </c>
    </row>
    <row r="6" spans="1:25" ht="12.75" customHeight="1" thickBot="1" x14ac:dyDescent="0.25">
      <c r="A6" s="6">
        <v>2</v>
      </c>
      <c r="B6" s="10">
        <v>17.899999999999999</v>
      </c>
      <c r="C6" s="10">
        <v>8</v>
      </c>
      <c r="D6" s="21">
        <v>12.2</v>
      </c>
      <c r="E6" s="19">
        <v>1.1000000000000001</v>
      </c>
      <c r="F6" s="21">
        <v>17.5</v>
      </c>
      <c r="G6" s="19">
        <v>5.7</v>
      </c>
      <c r="H6" s="21">
        <v>17.899999999999999</v>
      </c>
      <c r="I6" s="23">
        <v>9.8000000000000007</v>
      </c>
      <c r="J6" s="21">
        <v>26.8</v>
      </c>
      <c r="K6" s="10">
        <v>10.4</v>
      </c>
      <c r="L6" s="10">
        <v>28.7</v>
      </c>
      <c r="M6" s="10">
        <v>16.899999999999999</v>
      </c>
      <c r="N6" s="8">
        <v>30.5</v>
      </c>
      <c r="O6" s="8">
        <v>17.7</v>
      </c>
      <c r="P6" s="10">
        <v>37</v>
      </c>
      <c r="Q6" s="10">
        <v>20.2</v>
      </c>
      <c r="R6" s="10">
        <v>24.6</v>
      </c>
      <c r="S6" s="10">
        <v>16.3</v>
      </c>
      <c r="T6" s="10">
        <v>27.6</v>
      </c>
      <c r="U6" s="10">
        <v>14.2</v>
      </c>
      <c r="V6" s="10">
        <v>17</v>
      </c>
      <c r="W6" s="10">
        <v>4.7</v>
      </c>
      <c r="X6" s="10">
        <v>11.4</v>
      </c>
      <c r="Y6" s="10">
        <v>4.2</v>
      </c>
    </row>
    <row r="7" spans="1:25" ht="12.75" customHeight="1" thickBot="1" x14ac:dyDescent="0.25">
      <c r="A7" s="6">
        <v>3</v>
      </c>
      <c r="B7" s="10">
        <v>17.8</v>
      </c>
      <c r="C7" s="10">
        <v>12</v>
      </c>
      <c r="D7" s="21">
        <v>13.8</v>
      </c>
      <c r="E7" s="19">
        <v>1.7</v>
      </c>
      <c r="F7" s="21">
        <v>18.5</v>
      </c>
      <c r="G7" s="23">
        <v>5</v>
      </c>
      <c r="H7" s="21">
        <v>14</v>
      </c>
      <c r="I7" s="19">
        <v>4.4000000000000004</v>
      </c>
      <c r="J7" s="24">
        <v>27.6</v>
      </c>
      <c r="K7" s="10">
        <v>11</v>
      </c>
      <c r="L7" s="10">
        <v>32.1</v>
      </c>
      <c r="M7" s="10">
        <v>16.3</v>
      </c>
      <c r="N7" s="11">
        <v>26</v>
      </c>
      <c r="O7" s="8">
        <v>19.399999999999999</v>
      </c>
      <c r="P7" s="10">
        <v>36.9</v>
      </c>
      <c r="Q7" s="10">
        <v>21.4</v>
      </c>
      <c r="R7" s="10">
        <v>25.9</v>
      </c>
      <c r="S7" s="10">
        <v>15.4</v>
      </c>
      <c r="T7" s="10">
        <v>26.4</v>
      </c>
      <c r="U7" s="10">
        <v>14.3</v>
      </c>
      <c r="V7" s="10">
        <v>18.8</v>
      </c>
      <c r="W7" s="10">
        <v>4.5</v>
      </c>
      <c r="X7" s="10">
        <v>8.9</v>
      </c>
      <c r="Y7" s="10">
        <v>5.3</v>
      </c>
    </row>
    <row r="8" spans="1:25" ht="12.75" customHeight="1" thickBot="1" x14ac:dyDescent="0.25">
      <c r="A8" s="6">
        <v>4</v>
      </c>
      <c r="B8" s="10">
        <v>12.2</v>
      </c>
      <c r="C8" s="10">
        <v>7.4</v>
      </c>
      <c r="D8" s="19">
        <v>15.1</v>
      </c>
      <c r="E8" s="23">
        <v>9.5</v>
      </c>
      <c r="F8" s="19">
        <v>21.5</v>
      </c>
      <c r="G8" s="23">
        <v>6.4</v>
      </c>
      <c r="H8" s="21">
        <v>18.100000000000001</v>
      </c>
      <c r="I8" s="19">
        <v>1</v>
      </c>
      <c r="J8" s="24">
        <v>26.8</v>
      </c>
      <c r="K8" s="10">
        <v>11.6</v>
      </c>
      <c r="L8" s="10">
        <v>31.5</v>
      </c>
      <c r="M8" s="10">
        <v>15</v>
      </c>
      <c r="N8" s="11">
        <v>32.200000000000003</v>
      </c>
      <c r="O8" s="8">
        <v>17.8</v>
      </c>
      <c r="P8" s="10">
        <v>36.4</v>
      </c>
      <c r="Q8" s="10">
        <v>20.6</v>
      </c>
      <c r="R8" s="10">
        <v>26.3</v>
      </c>
      <c r="S8" s="10">
        <v>14.6</v>
      </c>
      <c r="T8" s="10">
        <v>24.2</v>
      </c>
      <c r="U8" s="10">
        <v>14.8</v>
      </c>
      <c r="V8" s="10">
        <v>20.3</v>
      </c>
      <c r="W8" s="10">
        <v>5.2</v>
      </c>
      <c r="X8" s="10">
        <v>11.2</v>
      </c>
      <c r="Y8" s="10">
        <v>3.6</v>
      </c>
    </row>
    <row r="9" spans="1:25" ht="12.75" customHeight="1" thickBot="1" x14ac:dyDescent="0.25">
      <c r="A9" s="6">
        <v>5</v>
      </c>
      <c r="B9" s="10">
        <v>8.1</v>
      </c>
      <c r="C9" s="10">
        <v>2.2000000000000002</v>
      </c>
      <c r="D9" s="19">
        <v>13.4</v>
      </c>
      <c r="E9" s="23">
        <v>0.5</v>
      </c>
      <c r="F9" s="19">
        <v>15</v>
      </c>
      <c r="G9" s="23">
        <v>4.5</v>
      </c>
      <c r="H9" s="21">
        <v>19.899999999999999</v>
      </c>
      <c r="I9" s="23">
        <v>2.7</v>
      </c>
      <c r="J9" s="24">
        <v>23.3</v>
      </c>
      <c r="K9" s="10">
        <v>12.6</v>
      </c>
      <c r="L9" s="10">
        <v>24.9</v>
      </c>
      <c r="M9" s="10">
        <v>16.3</v>
      </c>
      <c r="N9" s="11">
        <v>28.7</v>
      </c>
      <c r="O9" s="8">
        <v>19.7</v>
      </c>
      <c r="P9" s="10">
        <v>36.700000000000003</v>
      </c>
      <c r="Q9" s="10">
        <v>19.5</v>
      </c>
      <c r="R9" s="10">
        <v>32</v>
      </c>
      <c r="S9" s="10">
        <v>18</v>
      </c>
      <c r="T9" s="10">
        <v>22.6</v>
      </c>
      <c r="U9" s="10">
        <v>12</v>
      </c>
      <c r="V9" s="10">
        <v>18.5</v>
      </c>
      <c r="W9" s="10">
        <v>5.2</v>
      </c>
      <c r="X9" s="10">
        <v>13.6</v>
      </c>
      <c r="Y9" s="10">
        <v>6.3</v>
      </c>
    </row>
    <row r="10" spans="1:25" ht="12.75" customHeight="1" thickBot="1" x14ac:dyDescent="0.25">
      <c r="A10" s="6">
        <v>6</v>
      </c>
      <c r="B10" s="10">
        <v>7.9</v>
      </c>
      <c r="C10" s="10">
        <v>2.8</v>
      </c>
      <c r="D10" s="19">
        <v>13.3</v>
      </c>
      <c r="E10" s="23">
        <v>1.7</v>
      </c>
      <c r="F10" s="19">
        <v>17.5</v>
      </c>
      <c r="G10" s="23">
        <v>9.5</v>
      </c>
      <c r="H10" s="21">
        <v>24.2</v>
      </c>
      <c r="I10" s="23">
        <v>5.2</v>
      </c>
      <c r="J10" s="21">
        <v>22.8</v>
      </c>
      <c r="K10" s="10">
        <v>12.9</v>
      </c>
      <c r="L10" s="10">
        <v>30.5</v>
      </c>
      <c r="M10" s="10">
        <v>15</v>
      </c>
      <c r="N10" s="11">
        <v>30.4</v>
      </c>
      <c r="O10" s="8">
        <v>19.600000000000001</v>
      </c>
      <c r="P10" s="10">
        <v>37.299999999999997</v>
      </c>
      <c r="Q10" s="10">
        <v>20.8</v>
      </c>
      <c r="R10" s="10">
        <v>29.6</v>
      </c>
      <c r="S10" s="10">
        <v>16.899999999999999</v>
      </c>
      <c r="T10" s="10">
        <v>20.7</v>
      </c>
      <c r="U10" s="10">
        <v>8.3000000000000007</v>
      </c>
      <c r="V10" s="10">
        <v>15.1</v>
      </c>
      <c r="W10" s="10">
        <v>4.3</v>
      </c>
      <c r="X10" s="10">
        <v>15.4</v>
      </c>
      <c r="Y10" s="10">
        <v>8.1999999999999993</v>
      </c>
    </row>
    <row r="11" spans="1:25" ht="12.75" customHeight="1" thickBot="1" x14ac:dyDescent="0.25">
      <c r="A11" s="6">
        <v>7</v>
      </c>
      <c r="B11" s="10">
        <v>7.8</v>
      </c>
      <c r="C11" s="10">
        <v>-0.1</v>
      </c>
      <c r="D11" s="19">
        <v>12.5</v>
      </c>
      <c r="E11" s="23">
        <v>-0.5</v>
      </c>
      <c r="F11" s="19">
        <v>19.3</v>
      </c>
      <c r="G11" s="23">
        <v>4.4000000000000004</v>
      </c>
      <c r="H11" s="24">
        <v>19.100000000000001</v>
      </c>
      <c r="I11" s="19">
        <v>5.6</v>
      </c>
      <c r="J11" s="24">
        <v>19.600000000000001</v>
      </c>
      <c r="K11" s="10">
        <v>11.5</v>
      </c>
      <c r="L11" s="10">
        <v>31</v>
      </c>
      <c r="M11" s="10">
        <v>17.399999999999999</v>
      </c>
      <c r="N11" s="11">
        <v>32.9</v>
      </c>
      <c r="O11" s="8">
        <v>17.100000000000001</v>
      </c>
      <c r="P11" s="10">
        <v>39.9</v>
      </c>
      <c r="Q11" s="10">
        <v>20.7</v>
      </c>
      <c r="R11" s="10">
        <v>21</v>
      </c>
      <c r="S11" s="10">
        <v>16.3</v>
      </c>
      <c r="T11" s="10">
        <v>21.6</v>
      </c>
      <c r="U11" s="10">
        <v>6.4</v>
      </c>
      <c r="V11" s="10">
        <v>17</v>
      </c>
      <c r="W11" s="10">
        <v>2.5</v>
      </c>
      <c r="X11" s="10">
        <v>13.5</v>
      </c>
      <c r="Y11" s="10">
        <v>3.4</v>
      </c>
    </row>
    <row r="12" spans="1:25" ht="12.75" customHeight="1" thickBot="1" x14ac:dyDescent="0.25">
      <c r="A12" s="6">
        <v>8</v>
      </c>
      <c r="B12" s="10">
        <v>7.1</v>
      </c>
      <c r="C12" s="10">
        <v>2.2000000000000002</v>
      </c>
      <c r="D12" s="19">
        <v>14.5</v>
      </c>
      <c r="E12" s="19">
        <v>1.1000000000000001</v>
      </c>
      <c r="F12" s="19">
        <v>20.5</v>
      </c>
      <c r="G12" s="19">
        <v>5.7</v>
      </c>
      <c r="H12" s="21">
        <v>13.7</v>
      </c>
      <c r="I12" s="19">
        <v>9.1999999999999993</v>
      </c>
      <c r="J12" s="21">
        <v>24.2</v>
      </c>
      <c r="K12" s="10">
        <v>11.3</v>
      </c>
      <c r="L12" s="10">
        <v>30.5</v>
      </c>
      <c r="M12" s="10">
        <v>15.6</v>
      </c>
      <c r="N12" s="9">
        <v>35.6</v>
      </c>
      <c r="O12" s="8">
        <v>19.399999999999999</v>
      </c>
      <c r="P12" s="10">
        <v>39.1</v>
      </c>
      <c r="Q12" s="10">
        <v>21.7</v>
      </c>
      <c r="R12" s="10">
        <v>28.8</v>
      </c>
      <c r="S12" s="10">
        <v>15.4</v>
      </c>
      <c r="T12" s="10">
        <v>23.5</v>
      </c>
      <c r="U12" s="10">
        <v>11.5</v>
      </c>
      <c r="V12" s="10">
        <v>15.2</v>
      </c>
      <c r="W12" s="10">
        <v>9.3000000000000007</v>
      </c>
      <c r="X12" s="10">
        <v>13.5</v>
      </c>
      <c r="Y12" s="10">
        <v>6.8</v>
      </c>
    </row>
    <row r="13" spans="1:25" ht="12.75" customHeight="1" thickBot="1" x14ac:dyDescent="0.25">
      <c r="A13" s="6">
        <v>9</v>
      </c>
      <c r="B13" s="10">
        <v>10.6</v>
      </c>
      <c r="C13" s="10">
        <v>-0.2</v>
      </c>
      <c r="D13" s="19">
        <v>15.2</v>
      </c>
      <c r="E13" s="19">
        <v>0</v>
      </c>
      <c r="F13" s="19">
        <v>20.5</v>
      </c>
      <c r="G13" s="23">
        <v>3.9</v>
      </c>
      <c r="H13" s="21">
        <v>15.9</v>
      </c>
      <c r="I13" s="19">
        <v>6</v>
      </c>
      <c r="J13" s="21">
        <v>28.6</v>
      </c>
      <c r="K13" s="10">
        <v>12.1</v>
      </c>
      <c r="L13" s="10">
        <v>34.4</v>
      </c>
      <c r="M13" s="10">
        <v>15.8</v>
      </c>
      <c r="N13" s="11">
        <v>31.9</v>
      </c>
      <c r="O13" s="8">
        <v>20.399999999999999</v>
      </c>
      <c r="P13" s="10">
        <v>37.6</v>
      </c>
      <c r="Q13" s="10">
        <v>20.8</v>
      </c>
      <c r="R13" s="10">
        <v>25.6</v>
      </c>
      <c r="S13" s="10">
        <v>15.2</v>
      </c>
      <c r="T13" s="10">
        <v>23.8</v>
      </c>
      <c r="U13" s="10">
        <v>11</v>
      </c>
      <c r="V13" s="10">
        <v>17.3</v>
      </c>
      <c r="W13" s="10">
        <v>10.9</v>
      </c>
      <c r="X13" s="10">
        <v>7.8</v>
      </c>
      <c r="Y13" s="10">
        <v>1.3</v>
      </c>
    </row>
    <row r="14" spans="1:25" ht="12.75" customHeight="1" thickBot="1" x14ac:dyDescent="0.25">
      <c r="A14" s="6">
        <v>10</v>
      </c>
      <c r="B14" s="10">
        <v>8.6</v>
      </c>
      <c r="C14" s="10">
        <v>0.9</v>
      </c>
      <c r="D14" s="21">
        <v>15.3</v>
      </c>
      <c r="E14" s="19">
        <v>3.4</v>
      </c>
      <c r="F14" s="19">
        <v>20.7</v>
      </c>
      <c r="G14" s="19">
        <v>4.5999999999999996</v>
      </c>
      <c r="H14" s="24">
        <v>19.100000000000001</v>
      </c>
      <c r="I14" s="19">
        <v>4.3</v>
      </c>
      <c r="J14" s="21">
        <v>28.2</v>
      </c>
      <c r="K14" s="10">
        <v>11.9</v>
      </c>
      <c r="L14" s="10">
        <v>34</v>
      </c>
      <c r="M14" s="10">
        <v>16.5</v>
      </c>
      <c r="N14" s="11">
        <v>34.9</v>
      </c>
      <c r="O14" s="8">
        <v>17.2</v>
      </c>
      <c r="P14" s="10">
        <v>38.4</v>
      </c>
      <c r="Q14" s="10">
        <v>21.1</v>
      </c>
      <c r="R14" s="10">
        <v>28.8</v>
      </c>
      <c r="S14" s="10">
        <v>13.6</v>
      </c>
      <c r="T14" s="10">
        <v>23.8</v>
      </c>
      <c r="U14" s="10">
        <v>11</v>
      </c>
      <c r="V14" s="10">
        <v>18.399999999999999</v>
      </c>
      <c r="W14" s="10">
        <v>11</v>
      </c>
      <c r="X14" s="10">
        <v>12</v>
      </c>
      <c r="Y14" s="10">
        <v>0.5</v>
      </c>
    </row>
    <row r="15" spans="1:25" ht="12.75" customHeight="1" thickBot="1" x14ac:dyDescent="0.25">
      <c r="A15" s="6">
        <v>11</v>
      </c>
      <c r="B15" s="10">
        <v>8.1</v>
      </c>
      <c r="C15" s="10">
        <v>-2.1</v>
      </c>
      <c r="D15" s="21">
        <v>14.3</v>
      </c>
      <c r="E15" s="19">
        <v>1</v>
      </c>
      <c r="F15" s="19">
        <v>20.399999999999999</v>
      </c>
      <c r="G15" s="19">
        <v>3.7</v>
      </c>
      <c r="H15" s="24">
        <v>20.6</v>
      </c>
      <c r="I15" s="19">
        <v>6.8</v>
      </c>
      <c r="J15" s="24">
        <v>29.2</v>
      </c>
      <c r="K15" s="10">
        <v>11</v>
      </c>
      <c r="L15" s="10">
        <v>34.6</v>
      </c>
      <c r="M15" s="10">
        <v>16.399999999999999</v>
      </c>
      <c r="N15" s="11">
        <v>36.700000000000003</v>
      </c>
      <c r="O15" s="8">
        <v>20</v>
      </c>
      <c r="P15" s="10">
        <v>39.700000000000003</v>
      </c>
      <c r="Q15" s="10">
        <v>21.1</v>
      </c>
      <c r="R15" s="10">
        <v>27.9</v>
      </c>
      <c r="S15" s="10">
        <v>13.7</v>
      </c>
      <c r="T15" s="10">
        <v>22.7</v>
      </c>
      <c r="U15" s="10">
        <v>11.7</v>
      </c>
      <c r="V15" s="10">
        <v>17.3</v>
      </c>
      <c r="W15" s="10">
        <v>11</v>
      </c>
      <c r="X15" s="10">
        <v>10.199999999999999</v>
      </c>
      <c r="Y15" s="10">
        <v>-0.1</v>
      </c>
    </row>
    <row r="16" spans="1:25" ht="12.75" customHeight="1" thickBot="1" x14ac:dyDescent="0.25">
      <c r="A16" s="6">
        <v>12</v>
      </c>
      <c r="B16" s="10">
        <v>5.8</v>
      </c>
      <c r="C16" s="10">
        <v>-3.8</v>
      </c>
      <c r="D16" s="21">
        <v>7.3</v>
      </c>
      <c r="E16" s="23">
        <v>1.3</v>
      </c>
      <c r="F16" s="19">
        <v>20.8</v>
      </c>
      <c r="G16" s="23">
        <v>4</v>
      </c>
      <c r="H16" s="24">
        <v>20.2</v>
      </c>
      <c r="I16" s="19">
        <v>5.9</v>
      </c>
      <c r="J16" s="24">
        <v>27.8</v>
      </c>
      <c r="K16" s="10">
        <v>13</v>
      </c>
      <c r="L16" s="10">
        <v>36.299999999999997</v>
      </c>
      <c r="M16" s="10">
        <v>17.3</v>
      </c>
      <c r="N16" s="11">
        <v>37</v>
      </c>
      <c r="O16" s="8">
        <v>20.399999999999999</v>
      </c>
      <c r="P16" s="10">
        <v>38.5</v>
      </c>
      <c r="Q16" s="10">
        <v>20.3</v>
      </c>
      <c r="R16" s="10">
        <v>29.7</v>
      </c>
      <c r="S16" s="10">
        <v>14.7</v>
      </c>
      <c r="T16" s="10">
        <v>21.5</v>
      </c>
      <c r="U16" s="10">
        <v>14.2</v>
      </c>
      <c r="V16" s="10">
        <v>16.5</v>
      </c>
      <c r="W16" s="10">
        <v>7.9</v>
      </c>
      <c r="X16" s="10">
        <v>11.8</v>
      </c>
      <c r="Y16" s="10">
        <v>1.5</v>
      </c>
    </row>
    <row r="17" spans="1:25" ht="12.75" customHeight="1" thickBot="1" x14ac:dyDescent="0.25">
      <c r="A17" s="6">
        <v>13</v>
      </c>
      <c r="B17" s="10">
        <v>4.5</v>
      </c>
      <c r="C17" s="10">
        <v>-4.0999999999999996</v>
      </c>
      <c r="D17" s="21">
        <v>5.5</v>
      </c>
      <c r="E17" s="23">
        <v>4.2</v>
      </c>
      <c r="F17" s="19">
        <v>19</v>
      </c>
      <c r="G17" s="23">
        <v>5.9</v>
      </c>
      <c r="H17" s="21">
        <v>22.8</v>
      </c>
      <c r="I17" s="21">
        <v>7.7</v>
      </c>
      <c r="J17" s="21">
        <v>24.3</v>
      </c>
      <c r="K17" s="10">
        <v>12.8</v>
      </c>
      <c r="L17" s="10">
        <v>34.700000000000003</v>
      </c>
      <c r="M17" s="10">
        <v>18</v>
      </c>
      <c r="N17" s="11">
        <v>37.5</v>
      </c>
      <c r="O17" s="8">
        <v>19.600000000000001</v>
      </c>
      <c r="P17" s="10">
        <v>39.700000000000003</v>
      </c>
      <c r="Q17" s="10">
        <v>20.9</v>
      </c>
      <c r="R17" s="10">
        <v>29.4</v>
      </c>
      <c r="S17" s="10">
        <v>16.7</v>
      </c>
      <c r="T17" s="10">
        <v>19.2</v>
      </c>
      <c r="U17" s="10">
        <v>14.4</v>
      </c>
      <c r="V17" s="10">
        <v>17</v>
      </c>
      <c r="W17" s="10">
        <v>7.9</v>
      </c>
      <c r="X17" s="10">
        <v>13.5</v>
      </c>
      <c r="Y17" s="10">
        <v>5.7</v>
      </c>
    </row>
    <row r="18" spans="1:25" ht="12.75" customHeight="1" thickBot="1" x14ac:dyDescent="0.25">
      <c r="A18" s="6">
        <v>14</v>
      </c>
      <c r="B18" s="10">
        <v>9.4</v>
      </c>
      <c r="C18" s="10">
        <v>-2.2000000000000002</v>
      </c>
      <c r="D18" s="21">
        <v>6</v>
      </c>
      <c r="E18" s="19">
        <v>2.2000000000000002</v>
      </c>
      <c r="F18" s="19">
        <v>17.3</v>
      </c>
      <c r="G18" s="23">
        <v>4.3</v>
      </c>
      <c r="H18" s="21">
        <v>12.9</v>
      </c>
      <c r="I18" s="21">
        <v>11.1</v>
      </c>
      <c r="J18" s="21">
        <v>23.8</v>
      </c>
      <c r="K18" s="10">
        <v>13.6</v>
      </c>
      <c r="L18" s="10">
        <v>37.4</v>
      </c>
      <c r="M18" s="10">
        <v>19.5</v>
      </c>
      <c r="N18" s="9">
        <v>33.200000000000003</v>
      </c>
      <c r="O18" s="8">
        <v>19.7</v>
      </c>
      <c r="P18" s="10">
        <v>39.4</v>
      </c>
      <c r="Q18" s="10">
        <v>20.5</v>
      </c>
      <c r="R18" s="10">
        <v>26</v>
      </c>
      <c r="S18" s="10">
        <v>16.2</v>
      </c>
      <c r="T18" s="10">
        <v>23.4</v>
      </c>
      <c r="U18" s="10">
        <v>12</v>
      </c>
      <c r="V18" s="10">
        <v>15.4</v>
      </c>
      <c r="W18" s="10">
        <v>6.7</v>
      </c>
      <c r="X18" s="10">
        <v>11.9</v>
      </c>
      <c r="Y18" s="10">
        <v>5.2</v>
      </c>
    </row>
    <row r="19" spans="1:25" ht="12.75" customHeight="1" thickBot="1" x14ac:dyDescent="0.25">
      <c r="A19" s="6">
        <v>15</v>
      </c>
      <c r="B19" s="10">
        <v>11</v>
      </c>
      <c r="C19" s="10">
        <v>-2.2999999999999998</v>
      </c>
      <c r="D19" s="19">
        <v>5.5</v>
      </c>
      <c r="E19" s="23">
        <v>2.2000000000000002</v>
      </c>
      <c r="F19" s="19">
        <v>14.9</v>
      </c>
      <c r="G19" s="20">
        <v>8.1999999999999993</v>
      </c>
      <c r="H19" s="24">
        <v>21</v>
      </c>
      <c r="I19" s="21">
        <v>8.6999999999999993</v>
      </c>
      <c r="J19" s="21">
        <v>23.9</v>
      </c>
      <c r="K19" s="10">
        <v>13.3</v>
      </c>
      <c r="L19" s="10">
        <v>35</v>
      </c>
      <c r="M19" s="10">
        <v>24.1</v>
      </c>
      <c r="N19" s="10">
        <v>33.9</v>
      </c>
      <c r="O19" s="10">
        <v>21.8</v>
      </c>
      <c r="P19" s="10">
        <v>34</v>
      </c>
      <c r="Q19" s="10">
        <v>20.6</v>
      </c>
      <c r="R19" s="10">
        <v>26.1</v>
      </c>
      <c r="S19" s="10">
        <v>12.9</v>
      </c>
      <c r="T19" s="10">
        <v>17.8</v>
      </c>
      <c r="U19" s="10">
        <v>13.4</v>
      </c>
      <c r="V19" s="10">
        <v>11.1</v>
      </c>
      <c r="W19" s="10">
        <v>5.2</v>
      </c>
      <c r="X19" s="10">
        <v>11.3</v>
      </c>
      <c r="Y19" s="10">
        <v>2.5</v>
      </c>
    </row>
    <row r="20" spans="1:25" ht="12.75" customHeight="1" thickBot="1" x14ac:dyDescent="0.25">
      <c r="A20" s="6">
        <v>16</v>
      </c>
      <c r="B20" s="10">
        <v>10.5</v>
      </c>
      <c r="C20" s="10">
        <v>-2</v>
      </c>
      <c r="D20" s="21">
        <v>9.5</v>
      </c>
      <c r="E20" s="19">
        <v>-1.3</v>
      </c>
      <c r="F20" s="21">
        <v>16.5</v>
      </c>
      <c r="G20" s="23">
        <v>2.2000000000000002</v>
      </c>
      <c r="H20" s="24">
        <v>21</v>
      </c>
      <c r="I20" s="19">
        <v>11.7</v>
      </c>
      <c r="J20" s="21">
        <v>23.2</v>
      </c>
      <c r="K20" s="10">
        <v>14</v>
      </c>
      <c r="L20" s="10">
        <v>35.6</v>
      </c>
      <c r="M20" s="10">
        <v>21.6</v>
      </c>
      <c r="N20" s="10">
        <v>34.9</v>
      </c>
      <c r="O20" s="10">
        <v>20.399999999999999</v>
      </c>
      <c r="P20" s="10">
        <v>32.9</v>
      </c>
      <c r="Q20" s="10">
        <v>21.2</v>
      </c>
      <c r="R20" s="10">
        <v>28</v>
      </c>
      <c r="S20" s="10">
        <v>11.6</v>
      </c>
      <c r="T20" s="10">
        <v>22.7</v>
      </c>
      <c r="U20" s="10">
        <v>13.2</v>
      </c>
      <c r="V20" s="10">
        <v>15</v>
      </c>
      <c r="W20" s="10">
        <v>9.6</v>
      </c>
      <c r="X20" s="10">
        <v>8.9</v>
      </c>
      <c r="Y20" s="10">
        <v>0.7</v>
      </c>
    </row>
    <row r="21" spans="1:25" ht="12.75" customHeight="1" thickBot="1" x14ac:dyDescent="0.25">
      <c r="A21" s="6">
        <v>17</v>
      </c>
      <c r="B21" s="10">
        <v>11</v>
      </c>
      <c r="C21" s="10">
        <v>-0.3</v>
      </c>
      <c r="D21" s="21">
        <v>7</v>
      </c>
      <c r="E21" s="23">
        <v>-2.9</v>
      </c>
      <c r="F21" s="21">
        <v>18.3</v>
      </c>
      <c r="G21" s="23">
        <v>1.2</v>
      </c>
      <c r="H21" s="24">
        <v>24.7</v>
      </c>
      <c r="I21" s="19">
        <v>7.6</v>
      </c>
      <c r="J21" s="24">
        <v>23.1</v>
      </c>
      <c r="K21" s="10">
        <v>12.4</v>
      </c>
      <c r="L21" s="10">
        <v>35.4</v>
      </c>
      <c r="M21" s="10">
        <v>20.8</v>
      </c>
      <c r="N21" s="10">
        <v>31.7</v>
      </c>
      <c r="O21" s="10">
        <v>20.6</v>
      </c>
      <c r="P21" s="10">
        <v>30.3</v>
      </c>
      <c r="Q21" s="10">
        <v>19.2</v>
      </c>
      <c r="R21" s="10">
        <v>29</v>
      </c>
      <c r="S21" s="10">
        <v>12.7</v>
      </c>
      <c r="T21" s="10">
        <v>15.7</v>
      </c>
      <c r="U21" s="10">
        <v>7.4</v>
      </c>
      <c r="V21" s="10">
        <v>13.9</v>
      </c>
      <c r="W21" s="10">
        <v>10.7</v>
      </c>
      <c r="X21" s="10">
        <v>10.7</v>
      </c>
      <c r="Y21" s="10">
        <v>2.7</v>
      </c>
    </row>
    <row r="22" spans="1:25" ht="12.75" customHeight="1" thickBot="1" x14ac:dyDescent="0.25">
      <c r="A22" s="6">
        <v>18</v>
      </c>
      <c r="B22" s="10">
        <v>8.1999999999999993</v>
      </c>
      <c r="C22" s="10">
        <v>-0.5</v>
      </c>
      <c r="D22" s="19">
        <v>7.9</v>
      </c>
      <c r="E22" s="20">
        <v>-1.1000000000000001</v>
      </c>
      <c r="F22" s="21">
        <v>18.399999999999999</v>
      </c>
      <c r="G22" s="23">
        <v>2</v>
      </c>
      <c r="H22" s="24">
        <v>23.7</v>
      </c>
      <c r="I22" s="19">
        <v>9.9</v>
      </c>
      <c r="J22" s="24">
        <v>29.2</v>
      </c>
      <c r="K22" s="10">
        <v>10.4</v>
      </c>
      <c r="L22" s="10">
        <v>31.6</v>
      </c>
      <c r="M22" s="10">
        <v>19.5</v>
      </c>
      <c r="N22" s="10">
        <v>34.6</v>
      </c>
      <c r="O22" s="10">
        <v>18.100000000000001</v>
      </c>
      <c r="P22" s="10">
        <v>34.1</v>
      </c>
      <c r="Q22" s="10">
        <v>17.899999999999999</v>
      </c>
      <c r="R22" s="10">
        <v>27.9</v>
      </c>
      <c r="S22" s="10">
        <v>13</v>
      </c>
      <c r="T22" s="10">
        <v>16.7</v>
      </c>
      <c r="U22" s="10">
        <v>10.8</v>
      </c>
      <c r="V22" s="10">
        <v>15</v>
      </c>
      <c r="W22" s="10">
        <v>6.1</v>
      </c>
      <c r="X22" s="10">
        <v>11.1</v>
      </c>
      <c r="Y22" s="10">
        <v>4.0999999999999996</v>
      </c>
    </row>
    <row r="23" spans="1:25" ht="12.75" customHeight="1" thickBot="1" x14ac:dyDescent="0.25">
      <c r="A23" s="6">
        <v>19</v>
      </c>
      <c r="B23" s="10">
        <v>11.3</v>
      </c>
      <c r="C23" s="10">
        <v>1.3</v>
      </c>
      <c r="D23" s="19">
        <v>4.3</v>
      </c>
      <c r="E23" s="20">
        <v>0.9</v>
      </c>
      <c r="F23" s="19">
        <v>18.899999999999999</v>
      </c>
      <c r="G23" s="20">
        <v>1.9</v>
      </c>
      <c r="H23" s="21">
        <v>22.7</v>
      </c>
      <c r="I23" s="19">
        <v>8.9</v>
      </c>
      <c r="J23" s="24">
        <v>29.4</v>
      </c>
      <c r="K23" s="10">
        <v>14.6</v>
      </c>
      <c r="L23" s="10">
        <v>34.6</v>
      </c>
      <c r="M23" s="10">
        <v>19.5</v>
      </c>
      <c r="N23" s="10">
        <v>35.9</v>
      </c>
      <c r="O23" s="10">
        <v>20.100000000000001</v>
      </c>
      <c r="P23" s="10">
        <v>34.4</v>
      </c>
      <c r="Q23" s="10">
        <v>19.3</v>
      </c>
      <c r="R23" s="10">
        <v>27.8</v>
      </c>
      <c r="S23" s="10">
        <v>12</v>
      </c>
      <c r="T23" s="10">
        <v>16.2</v>
      </c>
      <c r="U23" s="10">
        <v>11.3</v>
      </c>
      <c r="V23" s="10">
        <v>14.6</v>
      </c>
      <c r="W23" s="10">
        <v>4.4000000000000004</v>
      </c>
      <c r="X23" s="10">
        <v>12</v>
      </c>
      <c r="Y23" s="10">
        <v>4.5</v>
      </c>
    </row>
    <row r="24" spans="1:25" ht="12.75" customHeight="1" thickBot="1" x14ac:dyDescent="0.25">
      <c r="A24" s="6">
        <v>20</v>
      </c>
      <c r="B24" s="10">
        <v>12.2</v>
      </c>
      <c r="C24" s="10">
        <v>1.7</v>
      </c>
      <c r="D24" s="19">
        <v>6.4</v>
      </c>
      <c r="E24" s="20">
        <v>2.5</v>
      </c>
      <c r="F24" s="19">
        <v>20.8</v>
      </c>
      <c r="G24" s="19">
        <v>3</v>
      </c>
      <c r="H24" s="24">
        <v>20.100000000000001</v>
      </c>
      <c r="I24" s="19">
        <v>8.6</v>
      </c>
      <c r="J24" s="24">
        <v>26.7</v>
      </c>
      <c r="K24" s="10">
        <v>14.7</v>
      </c>
      <c r="L24" s="10">
        <v>37</v>
      </c>
      <c r="M24" s="10">
        <v>19.7</v>
      </c>
      <c r="N24" s="10">
        <v>33.700000000000003</v>
      </c>
      <c r="O24" s="10">
        <v>21.7</v>
      </c>
      <c r="P24" s="10">
        <v>33.700000000000003</v>
      </c>
      <c r="Q24" s="10">
        <v>18.2</v>
      </c>
      <c r="R24" s="10">
        <v>28.8</v>
      </c>
      <c r="S24" s="10">
        <v>14.6</v>
      </c>
      <c r="T24" s="10">
        <v>21</v>
      </c>
      <c r="U24" s="10">
        <v>10.1</v>
      </c>
      <c r="V24" s="10">
        <v>15.5</v>
      </c>
      <c r="W24" s="10">
        <v>5.6</v>
      </c>
      <c r="X24" s="10">
        <v>10.8</v>
      </c>
      <c r="Y24" s="10">
        <v>3.1</v>
      </c>
    </row>
    <row r="25" spans="1:25" ht="12.75" customHeight="1" thickBot="1" x14ac:dyDescent="0.25">
      <c r="A25" s="6">
        <v>21</v>
      </c>
      <c r="B25" s="10">
        <v>13.9</v>
      </c>
      <c r="C25" s="10">
        <v>3.6</v>
      </c>
      <c r="D25" s="21">
        <v>12.6</v>
      </c>
      <c r="E25" s="19">
        <v>4.0999999999999996</v>
      </c>
      <c r="F25" s="19">
        <v>21.5</v>
      </c>
      <c r="G25" s="23">
        <v>3.4</v>
      </c>
      <c r="H25" s="24">
        <v>23.3</v>
      </c>
      <c r="I25" s="19">
        <v>6.3</v>
      </c>
      <c r="J25" s="24">
        <v>25.9</v>
      </c>
      <c r="K25" s="10">
        <v>12.4</v>
      </c>
      <c r="L25" s="10">
        <v>38.4</v>
      </c>
      <c r="M25" s="10">
        <v>19.8</v>
      </c>
      <c r="N25" s="10">
        <v>37.299999999999997</v>
      </c>
      <c r="O25" s="10">
        <v>20.5</v>
      </c>
      <c r="P25" s="10">
        <v>30.9</v>
      </c>
      <c r="Q25" s="10">
        <v>21.3</v>
      </c>
      <c r="R25" s="10">
        <v>28.3</v>
      </c>
      <c r="S25" s="10">
        <v>14.1</v>
      </c>
      <c r="T25" s="10">
        <v>15.1</v>
      </c>
      <c r="U25" s="10">
        <v>10.3</v>
      </c>
      <c r="V25" s="10">
        <v>20.6</v>
      </c>
      <c r="W25" s="10">
        <v>9.3000000000000007</v>
      </c>
      <c r="X25" s="10">
        <v>10.4</v>
      </c>
      <c r="Y25" s="10">
        <v>3.9</v>
      </c>
    </row>
    <row r="26" spans="1:25" ht="12.75" customHeight="1" thickBot="1" x14ac:dyDescent="0.25">
      <c r="A26" s="6">
        <v>22</v>
      </c>
      <c r="B26" s="10">
        <v>14.4</v>
      </c>
      <c r="C26" s="10">
        <v>4.5999999999999996</v>
      </c>
      <c r="D26" s="21">
        <v>11.1</v>
      </c>
      <c r="E26" s="19">
        <v>3.9</v>
      </c>
      <c r="F26" s="19">
        <v>18.7</v>
      </c>
      <c r="G26" s="23">
        <v>2.8</v>
      </c>
      <c r="H26" s="21">
        <v>21.6</v>
      </c>
      <c r="I26" s="19">
        <v>7.2</v>
      </c>
      <c r="J26" s="24">
        <v>27.3</v>
      </c>
      <c r="K26" s="10">
        <v>11.7</v>
      </c>
      <c r="L26" s="10">
        <v>37.799999999999997</v>
      </c>
      <c r="M26" s="10">
        <v>19.2</v>
      </c>
      <c r="N26" s="10">
        <v>35.299999999999997</v>
      </c>
      <c r="O26" s="10">
        <v>21.9</v>
      </c>
      <c r="P26" s="10">
        <v>32.700000000000003</v>
      </c>
      <c r="Q26" s="10">
        <v>19.899999999999999</v>
      </c>
      <c r="R26" s="10">
        <v>29.5</v>
      </c>
      <c r="S26" s="10">
        <v>18.600000000000001</v>
      </c>
      <c r="T26" s="10">
        <v>16.3</v>
      </c>
      <c r="U26" s="10">
        <v>6.2</v>
      </c>
      <c r="V26" s="10">
        <v>16.7</v>
      </c>
      <c r="W26" s="10">
        <v>10.6</v>
      </c>
      <c r="X26" s="10">
        <v>12.4</v>
      </c>
      <c r="Y26" s="10">
        <v>2.4</v>
      </c>
    </row>
    <row r="27" spans="1:25" ht="12.75" customHeight="1" thickBot="1" x14ac:dyDescent="0.25">
      <c r="A27" s="6">
        <v>23</v>
      </c>
      <c r="B27" s="10">
        <v>14.6</v>
      </c>
      <c r="C27" s="10">
        <v>2.2999999999999998</v>
      </c>
      <c r="D27" s="19">
        <v>15.1</v>
      </c>
      <c r="E27" s="23">
        <v>5.8</v>
      </c>
      <c r="F27" s="19">
        <v>19.899999999999999</v>
      </c>
      <c r="G27" s="20">
        <v>5.0999999999999996</v>
      </c>
      <c r="H27" s="21">
        <v>23.2</v>
      </c>
      <c r="I27" s="19">
        <v>7.2</v>
      </c>
      <c r="J27" s="25">
        <v>31.5</v>
      </c>
      <c r="K27" s="10">
        <v>12.8</v>
      </c>
      <c r="L27" s="10">
        <v>36.1</v>
      </c>
      <c r="M27" s="10">
        <v>18.7</v>
      </c>
      <c r="N27" s="10">
        <v>35.200000000000003</v>
      </c>
      <c r="O27" s="10">
        <v>21.4</v>
      </c>
      <c r="P27" s="10">
        <v>35.299999999999997</v>
      </c>
      <c r="Q27" s="10">
        <v>21.7</v>
      </c>
      <c r="R27" s="10">
        <v>27.5</v>
      </c>
      <c r="S27" s="10">
        <v>13.9</v>
      </c>
      <c r="T27" s="10">
        <v>16.3</v>
      </c>
      <c r="U27" s="10">
        <v>6.2</v>
      </c>
      <c r="V27" s="10">
        <v>15.8</v>
      </c>
      <c r="W27" s="10">
        <v>12.2</v>
      </c>
      <c r="X27" s="10">
        <v>7.4</v>
      </c>
      <c r="Y27" s="10">
        <v>-1.7</v>
      </c>
    </row>
    <row r="28" spans="1:25" ht="12.75" customHeight="1" thickBot="1" x14ac:dyDescent="0.25">
      <c r="A28" s="6">
        <v>24</v>
      </c>
      <c r="B28" s="10">
        <v>14.1</v>
      </c>
      <c r="C28" s="10">
        <v>1.2</v>
      </c>
      <c r="D28" s="19">
        <v>13.8</v>
      </c>
      <c r="E28" s="20">
        <v>7.5</v>
      </c>
      <c r="F28" s="19">
        <v>19.2</v>
      </c>
      <c r="G28" s="23">
        <v>3.8</v>
      </c>
      <c r="H28" s="21">
        <v>26.8</v>
      </c>
      <c r="I28" s="19">
        <v>8.3000000000000007</v>
      </c>
      <c r="J28" s="25">
        <v>27.7</v>
      </c>
      <c r="K28" s="10">
        <v>13.5</v>
      </c>
      <c r="L28" s="10">
        <v>34</v>
      </c>
      <c r="M28" s="10">
        <v>21.7</v>
      </c>
      <c r="N28" s="10">
        <v>34.799999999999997</v>
      </c>
      <c r="O28" s="10">
        <v>19.399999999999999</v>
      </c>
      <c r="P28" s="10">
        <v>33.9</v>
      </c>
      <c r="Q28" s="10">
        <v>21</v>
      </c>
      <c r="R28" s="10">
        <v>27</v>
      </c>
      <c r="S28" s="10">
        <v>16.7</v>
      </c>
      <c r="T28" s="10">
        <v>17.7</v>
      </c>
      <c r="U28" s="10">
        <v>4.3</v>
      </c>
      <c r="V28" s="10">
        <v>15.7</v>
      </c>
      <c r="W28" s="10">
        <v>8.1999999999999993</v>
      </c>
      <c r="X28" s="10">
        <v>9.6</v>
      </c>
      <c r="Y28" s="10">
        <v>0.8</v>
      </c>
    </row>
    <row r="29" spans="1:25" ht="12.75" customHeight="1" thickBot="1" x14ac:dyDescent="0.25">
      <c r="A29" s="6">
        <v>25</v>
      </c>
      <c r="B29" s="10">
        <v>13.6</v>
      </c>
      <c r="C29" s="10">
        <v>0.2</v>
      </c>
      <c r="D29" s="23">
        <v>10.1</v>
      </c>
      <c r="E29" s="20">
        <v>6.7</v>
      </c>
      <c r="F29" s="21">
        <v>19.8</v>
      </c>
      <c r="G29" s="23">
        <v>3</v>
      </c>
      <c r="H29" s="21">
        <v>26.2</v>
      </c>
      <c r="I29" s="19">
        <v>10.5</v>
      </c>
      <c r="J29" s="24">
        <v>21.3</v>
      </c>
      <c r="K29" s="10">
        <v>10.3</v>
      </c>
      <c r="L29" s="10">
        <v>35.700000000000003</v>
      </c>
      <c r="M29" s="10">
        <v>20.5</v>
      </c>
      <c r="N29" s="10">
        <v>34.9</v>
      </c>
      <c r="O29" s="10">
        <v>22.5</v>
      </c>
      <c r="P29" s="10">
        <v>34.799999999999997</v>
      </c>
      <c r="Q29" s="10">
        <v>20.399999999999999</v>
      </c>
      <c r="R29" s="10">
        <v>26.4</v>
      </c>
      <c r="S29" s="10">
        <v>16.8</v>
      </c>
      <c r="T29" s="10">
        <v>14.9</v>
      </c>
      <c r="U29" s="10">
        <v>5.7</v>
      </c>
      <c r="V29" s="10">
        <v>15.6</v>
      </c>
      <c r="W29" s="10">
        <v>7.1</v>
      </c>
      <c r="X29" s="10">
        <v>10.4</v>
      </c>
      <c r="Y29" s="10">
        <v>0.4</v>
      </c>
    </row>
    <row r="30" spans="1:25" ht="12.75" customHeight="1" thickBot="1" x14ac:dyDescent="0.25">
      <c r="A30" s="6">
        <v>26</v>
      </c>
      <c r="B30" s="10">
        <v>9.9</v>
      </c>
      <c r="C30" s="10">
        <v>1.7</v>
      </c>
      <c r="D30" s="19">
        <v>11.5</v>
      </c>
      <c r="E30" s="20">
        <v>9.1999999999999993</v>
      </c>
      <c r="F30" s="21">
        <v>19.7</v>
      </c>
      <c r="G30" s="20">
        <v>2.8</v>
      </c>
      <c r="H30" s="21">
        <v>25.9</v>
      </c>
      <c r="I30" s="19">
        <v>10.7</v>
      </c>
      <c r="J30" s="24">
        <v>22.6</v>
      </c>
      <c r="K30" s="10">
        <v>9.9</v>
      </c>
      <c r="L30" s="10">
        <v>33.9</v>
      </c>
      <c r="M30" s="10">
        <v>21.9</v>
      </c>
      <c r="N30" s="10">
        <v>35</v>
      </c>
      <c r="O30" s="10">
        <v>21.3</v>
      </c>
      <c r="P30" s="10">
        <v>34.1</v>
      </c>
      <c r="Q30" s="10">
        <v>21.4</v>
      </c>
      <c r="R30" s="10">
        <v>26</v>
      </c>
      <c r="S30" s="10">
        <v>13.5</v>
      </c>
      <c r="T30" s="10">
        <v>8.4</v>
      </c>
      <c r="U30" s="10">
        <v>5.5</v>
      </c>
      <c r="V30" s="10">
        <v>12.5</v>
      </c>
      <c r="W30" s="10">
        <v>5.4</v>
      </c>
      <c r="X30" s="10">
        <v>11.4</v>
      </c>
      <c r="Y30" s="10">
        <v>0.1</v>
      </c>
    </row>
    <row r="31" spans="1:25" ht="12.75" customHeight="1" thickBot="1" x14ac:dyDescent="0.25">
      <c r="A31" s="6">
        <v>27</v>
      </c>
      <c r="B31" s="10">
        <v>18.7</v>
      </c>
      <c r="C31" s="10">
        <v>4.5</v>
      </c>
      <c r="D31" s="21">
        <v>13.2</v>
      </c>
      <c r="E31" s="19">
        <v>6.5</v>
      </c>
      <c r="F31" s="21">
        <v>20.100000000000001</v>
      </c>
      <c r="G31" s="23">
        <v>8.1</v>
      </c>
      <c r="H31" s="21">
        <v>26.1</v>
      </c>
      <c r="I31" s="21">
        <v>9.5</v>
      </c>
      <c r="J31" s="24">
        <v>28.4</v>
      </c>
      <c r="K31" s="10">
        <v>9.9</v>
      </c>
      <c r="L31" s="10">
        <v>35.4</v>
      </c>
      <c r="M31" s="10">
        <v>21.9</v>
      </c>
      <c r="N31" s="10">
        <v>35.200000000000003</v>
      </c>
      <c r="O31" s="10">
        <v>22.7</v>
      </c>
      <c r="P31" s="10">
        <v>35.299999999999997</v>
      </c>
      <c r="Q31" s="10">
        <v>22.2</v>
      </c>
      <c r="R31" s="10">
        <v>21.2</v>
      </c>
      <c r="S31" s="10">
        <v>15.5</v>
      </c>
      <c r="T31" s="10">
        <v>11.6</v>
      </c>
      <c r="U31" s="10">
        <v>6</v>
      </c>
      <c r="V31" s="10">
        <v>12.3</v>
      </c>
      <c r="W31" s="10">
        <v>7.1</v>
      </c>
      <c r="X31" s="10">
        <v>8.8000000000000007</v>
      </c>
      <c r="Y31" s="10">
        <v>0.3</v>
      </c>
    </row>
    <row r="32" spans="1:25" ht="12.75" customHeight="1" thickBot="1" x14ac:dyDescent="0.25">
      <c r="A32" s="6">
        <v>28</v>
      </c>
      <c r="B32" s="10">
        <v>17.5</v>
      </c>
      <c r="C32" s="10">
        <v>7.6</v>
      </c>
      <c r="D32" s="19">
        <v>17.8</v>
      </c>
      <c r="E32" s="19">
        <v>3.3</v>
      </c>
      <c r="F32" s="21">
        <v>14.5</v>
      </c>
      <c r="G32" s="19">
        <v>9.8000000000000007</v>
      </c>
      <c r="H32" s="24">
        <v>26.7</v>
      </c>
      <c r="I32" s="19">
        <v>9.9</v>
      </c>
      <c r="J32" s="24">
        <v>32.6</v>
      </c>
      <c r="K32" s="10">
        <v>15.6</v>
      </c>
      <c r="L32" s="10">
        <v>30.1</v>
      </c>
      <c r="M32" s="10">
        <v>19.100000000000001</v>
      </c>
      <c r="N32" s="10">
        <v>33</v>
      </c>
      <c r="O32" s="10">
        <v>22.2</v>
      </c>
      <c r="P32" s="10">
        <v>31.3</v>
      </c>
      <c r="Q32" s="10">
        <v>20.7</v>
      </c>
      <c r="R32" s="10">
        <v>26.4</v>
      </c>
      <c r="S32" s="10">
        <v>14.7</v>
      </c>
      <c r="T32" s="10">
        <v>18.5</v>
      </c>
      <c r="U32" s="10">
        <v>9</v>
      </c>
      <c r="V32" s="10">
        <v>12.9</v>
      </c>
      <c r="W32" s="10">
        <v>2.4</v>
      </c>
      <c r="X32" s="10">
        <v>7</v>
      </c>
      <c r="Y32" s="10">
        <v>1.5</v>
      </c>
    </row>
    <row r="33" spans="1:36" ht="12.75" customHeight="1" thickBot="1" x14ac:dyDescent="0.25">
      <c r="A33" s="6">
        <v>29</v>
      </c>
      <c r="B33" s="10">
        <v>12.3</v>
      </c>
      <c r="C33" s="10">
        <v>2.5</v>
      </c>
      <c r="D33" s="19"/>
      <c r="E33" s="23"/>
      <c r="F33" s="21">
        <v>17.600000000000001</v>
      </c>
      <c r="G33" s="19">
        <v>7.4</v>
      </c>
      <c r="H33" s="21">
        <v>26.7</v>
      </c>
      <c r="I33" s="21">
        <v>10.1</v>
      </c>
      <c r="J33" s="24">
        <v>32.4</v>
      </c>
      <c r="K33" s="10">
        <v>14.7</v>
      </c>
      <c r="L33" s="10">
        <v>32.1</v>
      </c>
      <c r="M33" s="10">
        <v>19.8</v>
      </c>
      <c r="N33" s="10">
        <v>33.4</v>
      </c>
      <c r="O33" s="10">
        <v>22.3</v>
      </c>
      <c r="P33" s="10">
        <v>31.2</v>
      </c>
      <c r="Q33" s="10">
        <v>21.3</v>
      </c>
      <c r="R33" s="10">
        <v>24.4</v>
      </c>
      <c r="S33" s="10">
        <v>15.1</v>
      </c>
      <c r="T33" s="10">
        <v>16.899999999999999</v>
      </c>
      <c r="U33" s="10">
        <v>9</v>
      </c>
      <c r="V33" s="10">
        <v>12.3</v>
      </c>
      <c r="W33" s="10">
        <v>3.1</v>
      </c>
      <c r="X33" s="10">
        <v>9.4</v>
      </c>
      <c r="Y33" s="10">
        <v>-0.8</v>
      </c>
    </row>
    <row r="34" spans="1:36" ht="12.75" customHeight="1" thickBot="1" x14ac:dyDescent="0.25">
      <c r="A34" s="6">
        <v>30</v>
      </c>
      <c r="B34" s="10">
        <v>11.1</v>
      </c>
      <c r="C34" s="10">
        <v>-0.1</v>
      </c>
      <c r="D34" s="125"/>
      <c r="E34" s="126"/>
      <c r="F34" s="21">
        <v>15.2</v>
      </c>
      <c r="G34" s="19">
        <v>10.199999999999999</v>
      </c>
      <c r="H34" s="21">
        <v>24.7</v>
      </c>
      <c r="I34" s="21">
        <v>13.2</v>
      </c>
      <c r="J34" s="24">
        <v>33</v>
      </c>
      <c r="K34" s="10">
        <v>15.5</v>
      </c>
      <c r="L34" s="10">
        <v>36.5</v>
      </c>
      <c r="M34" s="10">
        <v>20.2</v>
      </c>
      <c r="N34" s="10">
        <v>35.6</v>
      </c>
      <c r="O34" s="10">
        <v>22.4</v>
      </c>
      <c r="P34" s="10">
        <v>33</v>
      </c>
      <c r="Q34" s="10">
        <v>18.3</v>
      </c>
      <c r="R34" s="10">
        <v>19.399999999999999</v>
      </c>
      <c r="S34" s="10">
        <v>13.9</v>
      </c>
      <c r="T34" s="10">
        <v>16.7</v>
      </c>
      <c r="U34" s="10">
        <v>6.5</v>
      </c>
      <c r="V34" s="10">
        <v>15.8</v>
      </c>
      <c r="W34" s="10">
        <v>7.6</v>
      </c>
      <c r="X34" s="10">
        <v>12.6</v>
      </c>
      <c r="Y34" s="10">
        <v>1.2</v>
      </c>
    </row>
    <row r="35" spans="1:36" ht="12.75" customHeight="1" thickBot="1" x14ac:dyDescent="0.25">
      <c r="A35" s="6">
        <v>31</v>
      </c>
      <c r="B35" s="10">
        <v>8.9</v>
      </c>
      <c r="C35" s="10">
        <v>0.9</v>
      </c>
      <c r="D35" s="127"/>
      <c r="E35" s="128"/>
      <c r="F35" s="21">
        <v>21</v>
      </c>
      <c r="G35" s="23">
        <v>6.8</v>
      </c>
      <c r="H35" s="125"/>
      <c r="I35" s="126"/>
      <c r="J35" s="24">
        <v>32.299999999999997</v>
      </c>
      <c r="K35" s="10">
        <v>17.399999999999999</v>
      </c>
      <c r="L35" s="129"/>
      <c r="M35" s="130"/>
      <c r="N35" s="10">
        <v>33.799999999999997</v>
      </c>
      <c r="O35" s="10">
        <v>19.899999999999999</v>
      </c>
      <c r="P35" s="10">
        <v>28.7</v>
      </c>
      <c r="Q35" s="10">
        <v>19.8</v>
      </c>
      <c r="R35" s="129"/>
      <c r="S35" s="130"/>
      <c r="T35" s="10">
        <v>12.2</v>
      </c>
      <c r="U35" s="10">
        <v>10.5</v>
      </c>
      <c r="V35" s="129"/>
      <c r="W35" s="130"/>
      <c r="X35" s="10">
        <v>11.6</v>
      </c>
      <c r="Y35" s="10">
        <v>0.3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18.7</v>
      </c>
      <c r="C38" s="102"/>
      <c r="D38" s="101">
        <v>17.8</v>
      </c>
      <c r="E38" s="102"/>
      <c r="F38" s="101">
        <v>21.5</v>
      </c>
      <c r="G38" s="102"/>
      <c r="H38" s="101">
        <v>26.8</v>
      </c>
      <c r="I38" s="102"/>
      <c r="J38" s="101">
        <v>33</v>
      </c>
      <c r="K38" s="102"/>
      <c r="L38" s="101">
        <v>38.4</v>
      </c>
      <c r="M38" s="102"/>
      <c r="N38" s="101">
        <v>37.5</v>
      </c>
      <c r="O38" s="102"/>
      <c r="P38" s="101">
        <v>39.9</v>
      </c>
      <c r="Q38" s="102"/>
      <c r="R38" s="101">
        <v>32</v>
      </c>
      <c r="S38" s="102"/>
      <c r="T38" s="101">
        <v>27.6</v>
      </c>
      <c r="U38" s="102"/>
      <c r="V38" s="101">
        <v>20.6</v>
      </c>
      <c r="W38" s="102"/>
      <c r="X38" s="101">
        <v>15.4</v>
      </c>
      <c r="Y38" s="102"/>
    </row>
    <row r="39" spans="1:36" ht="12.75" customHeight="1" thickBot="1" x14ac:dyDescent="0.2">
      <c r="A39" s="6" t="s">
        <v>15</v>
      </c>
      <c r="B39" s="116">
        <f>SUM(B5:B35)/31</f>
        <v>11.35483870967742</v>
      </c>
      <c r="C39" s="117"/>
      <c r="D39" s="116">
        <f>SUM(D5:D35)/28</f>
        <v>11.27857142857143</v>
      </c>
      <c r="E39" s="117"/>
      <c r="F39" s="116">
        <f>SUM(F5:F35)/31</f>
        <v>18.729032258064514</v>
      </c>
      <c r="G39" s="117"/>
      <c r="H39" s="116">
        <f>SUM(H5:H34)/30</f>
        <v>21.523333333333337</v>
      </c>
      <c r="I39" s="117"/>
      <c r="J39" s="116">
        <f>SUM(J5:J35)/31</f>
        <v>26.7258064516129</v>
      </c>
      <c r="K39" s="117"/>
      <c r="L39" s="116">
        <f>SUM(L5:L35)/30</f>
        <v>33.760000000000005</v>
      </c>
      <c r="M39" s="117"/>
      <c r="N39" s="116">
        <f>SUM(N5:N35)/31</f>
        <v>33.806451612903224</v>
      </c>
      <c r="O39" s="117"/>
      <c r="P39" s="116">
        <f>SUM(P5:P35)/31</f>
        <v>35.177419354838705</v>
      </c>
      <c r="Q39" s="117"/>
      <c r="R39" s="116">
        <f>SUM(R5:R35)/30</f>
        <v>26.809999999999995</v>
      </c>
      <c r="S39" s="117"/>
      <c r="T39" s="116">
        <f>SUM(T5:T35)/31</f>
        <v>19.461290322580648</v>
      </c>
      <c r="U39" s="117"/>
      <c r="V39" s="118">
        <f>SUM(V5:V35)/30</f>
        <v>15.786666666666667</v>
      </c>
      <c r="W39" s="119"/>
      <c r="X39" s="116">
        <f>SUM(X5:X35)/31</f>
        <v>10.974193548387099</v>
      </c>
      <c r="Y39" s="117"/>
    </row>
    <row r="40" spans="1:36" ht="12.75" customHeight="1" thickBot="1" x14ac:dyDescent="0.2">
      <c r="A40" s="6" t="s">
        <v>16</v>
      </c>
      <c r="B40" s="116">
        <f>(B39+B41)/2</f>
        <v>6.5354838709677425</v>
      </c>
      <c r="C40" s="117"/>
      <c r="D40" s="116">
        <f>(D39+D41)/2</f>
        <v>6.9482142857142861</v>
      </c>
      <c r="E40" s="117"/>
      <c r="F40" s="116">
        <f>(F39+F41)/2</f>
        <v>11.838709677419354</v>
      </c>
      <c r="G40" s="117"/>
      <c r="H40" s="116">
        <f>(H39+H41)/2</f>
        <v>14.703333333333335</v>
      </c>
      <c r="I40" s="117"/>
      <c r="J40" s="116">
        <f>(J39+J41)/2</f>
        <v>19.649999999999999</v>
      </c>
      <c r="K40" s="117"/>
      <c r="L40" s="116">
        <f>(L39+L41)/2</f>
        <v>26.196666666666669</v>
      </c>
      <c r="M40" s="117"/>
      <c r="N40" s="116">
        <f>(N39+N41)/2</f>
        <v>27.053225806451611</v>
      </c>
      <c r="O40" s="117"/>
      <c r="P40" s="116">
        <f>(P39+P41)/2</f>
        <v>27.827419354838703</v>
      </c>
      <c r="Q40" s="117"/>
      <c r="R40" s="116">
        <f>(R39+R41)/2</f>
        <v>20.888333333333328</v>
      </c>
      <c r="S40" s="117"/>
      <c r="T40" s="116">
        <f>(T39+T41)/2</f>
        <v>14.845161290322583</v>
      </c>
      <c r="U40" s="117"/>
      <c r="V40" s="116">
        <f>(V39+V41)/2</f>
        <v>11.386666666666667</v>
      </c>
      <c r="W40" s="117"/>
      <c r="X40" s="116">
        <f>(X39+X41)/2</f>
        <v>6.8661290322580655</v>
      </c>
      <c r="Y40" s="117"/>
    </row>
    <row r="41" spans="1:36" ht="12.75" customHeight="1" thickBot="1" x14ac:dyDescent="0.2">
      <c r="A41" s="6" t="s">
        <v>17</v>
      </c>
      <c r="B41" s="116">
        <f>SUM(C5:C35)/31</f>
        <v>1.7161290322580647</v>
      </c>
      <c r="C41" s="117"/>
      <c r="D41" s="116">
        <f>SUM(E5:E34)/28</f>
        <v>2.6178571428571424</v>
      </c>
      <c r="E41" s="117"/>
      <c r="F41" s="116">
        <f>SUM(G5:G35)/31</f>
        <v>4.9483870967741934</v>
      </c>
      <c r="G41" s="117"/>
      <c r="H41" s="116">
        <f t="shared" ref="H41" si="0">SUM(I5:I34)/30</f>
        <v>7.883333333333332</v>
      </c>
      <c r="I41" s="117"/>
      <c r="J41" s="116">
        <f>SUM(K5:K35)/31</f>
        <v>12.574193548387095</v>
      </c>
      <c r="K41" s="117"/>
      <c r="L41" s="118">
        <f>SUM(M5:M35)/30</f>
        <v>18.633333333333333</v>
      </c>
      <c r="M41" s="119"/>
      <c r="N41" s="116">
        <f>SUM(O5:O35)/31</f>
        <v>20.299999999999997</v>
      </c>
      <c r="O41" s="117"/>
      <c r="P41" s="116">
        <f>SUM(Q5:Q35)/31</f>
        <v>20.477419354838705</v>
      </c>
      <c r="Q41" s="117"/>
      <c r="R41" s="118">
        <f>SUM(S5:S35)/30</f>
        <v>14.966666666666665</v>
      </c>
      <c r="S41" s="119"/>
      <c r="T41" s="116">
        <f>SUM(U5:U35)/31</f>
        <v>10.229032258064517</v>
      </c>
      <c r="U41" s="117"/>
      <c r="V41" s="118">
        <f>SUM(W5:W35)/30</f>
        <v>6.9866666666666655</v>
      </c>
      <c r="W41" s="119"/>
      <c r="X41" s="116">
        <f>SUM(Y5:Y35)/31</f>
        <v>2.7580645161290325</v>
      </c>
      <c r="Y41" s="117"/>
    </row>
    <row r="42" spans="1:36" ht="12.75" customHeight="1" thickBot="1" x14ac:dyDescent="0.2">
      <c r="A42" s="6" t="s">
        <v>1</v>
      </c>
      <c r="B42" s="101">
        <v>-4.0999999999999996</v>
      </c>
      <c r="C42" s="102"/>
      <c r="D42" s="101">
        <v>-2.9</v>
      </c>
      <c r="E42" s="102"/>
      <c r="F42" s="131">
        <v>1.2</v>
      </c>
      <c r="G42" s="132"/>
      <c r="H42" s="131">
        <v>1</v>
      </c>
      <c r="I42" s="132"/>
      <c r="J42" s="101">
        <v>9.9</v>
      </c>
      <c r="K42" s="102"/>
      <c r="L42" s="101">
        <v>15</v>
      </c>
      <c r="M42" s="102"/>
      <c r="N42" s="101">
        <v>17.100000000000001</v>
      </c>
      <c r="O42" s="102"/>
      <c r="P42" s="101">
        <v>17.899999999999999</v>
      </c>
      <c r="Q42" s="102"/>
      <c r="R42" s="101">
        <v>11.6</v>
      </c>
      <c r="S42" s="102"/>
      <c r="T42" s="101">
        <v>4.3</v>
      </c>
      <c r="U42" s="102"/>
      <c r="V42" s="101">
        <v>2.4</v>
      </c>
      <c r="W42" s="102"/>
      <c r="X42" s="101">
        <v>-1.7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63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>
        <v>10</v>
      </c>
      <c r="S51" s="102"/>
      <c r="T51" s="101">
        <v>14.8</v>
      </c>
      <c r="U51" s="102"/>
      <c r="V51" s="101" t="s">
        <v>14</v>
      </c>
      <c r="W51" s="102"/>
      <c r="X51" s="101">
        <v>9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>
        <v>0.5</v>
      </c>
      <c r="I52" s="102"/>
      <c r="J52" s="101">
        <v>5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>
        <v>2.2000000000000002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>
        <v>0.5</v>
      </c>
      <c r="S53" s="102"/>
      <c r="T53" s="101" t="s">
        <v>14</v>
      </c>
      <c r="U53" s="102"/>
      <c r="V53" s="101" t="s">
        <v>14</v>
      </c>
      <c r="W53" s="102"/>
      <c r="X53" s="101">
        <v>8.1999999999999993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>
        <v>18</v>
      </c>
      <c r="Y54" s="102"/>
    </row>
    <row r="55" spans="1:36" ht="12.75" customHeight="1" thickBot="1" x14ac:dyDescent="0.2">
      <c r="A55" s="6">
        <v>5</v>
      </c>
      <c r="B55" s="101">
        <v>5.5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>
        <v>1.5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>
        <v>12.5</v>
      </c>
      <c r="Y55" s="102"/>
    </row>
    <row r="56" spans="1:36" ht="12.75" customHeight="1" thickBot="1" x14ac:dyDescent="0.2">
      <c r="A56" s="6">
        <v>6</v>
      </c>
      <c r="B56" s="101">
        <v>14</v>
      </c>
      <c r="C56" s="102"/>
      <c r="D56" s="101" t="s">
        <v>14</v>
      </c>
      <c r="E56" s="102"/>
      <c r="F56" s="101">
        <v>2</v>
      </c>
      <c r="G56" s="102"/>
      <c r="H56" s="101" t="s">
        <v>14</v>
      </c>
      <c r="I56" s="102"/>
      <c r="J56" s="101">
        <v>1.2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>
        <v>25.3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>
        <v>34.5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>
        <v>2.2000000000000002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>
        <v>17.5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>
        <v>2.2000000000000002</v>
      </c>
      <c r="S58" s="102"/>
      <c r="T58" s="101" t="s">
        <v>14</v>
      </c>
      <c r="U58" s="102"/>
      <c r="V58" s="101" t="s">
        <v>14</v>
      </c>
      <c r="W58" s="102"/>
      <c r="X58" s="101">
        <v>1.8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>
        <v>10.5</v>
      </c>
      <c r="I59" s="102"/>
      <c r="J59" s="101" t="s">
        <v>14</v>
      </c>
      <c r="K59" s="102"/>
      <c r="L59" s="101" t="s">
        <v>14</v>
      </c>
      <c r="M59" s="102"/>
      <c r="N59" s="101">
        <v>1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>
        <v>4.8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>
        <v>1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>
        <v>0.5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>
        <v>0.5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>
        <v>19.5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>
        <v>8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>
        <v>6.2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>
        <v>5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>
        <v>0.5</v>
      </c>
      <c r="E65" s="102"/>
      <c r="F65" s="101">
        <v>4.2</v>
      </c>
      <c r="G65" s="102"/>
      <c r="H65" s="101">
        <v>2.2000000000000002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>
        <v>5.7</v>
      </c>
      <c r="U65" s="102"/>
      <c r="V65" s="101">
        <v>1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>
        <v>0.5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>
        <v>20</v>
      </c>
      <c r="U66" s="102"/>
      <c r="V66" s="101">
        <v>10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>
        <v>0.5</v>
      </c>
      <c r="E67" s="102"/>
      <c r="F67" s="101" t="s">
        <v>14</v>
      </c>
      <c r="G67" s="102"/>
      <c r="H67" s="101" t="s">
        <v>14</v>
      </c>
      <c r="I67" s="102"/>
      <c r="J67" s="101">
        <v>2</v>
      </c>
      <c r="K67" s="102"/>
      <c r="L67" s="101" t="s">
        <v>14</v>
      </c>
      <c r="M67" s="102"/>
      <c r="N67" s="101" t="s">
        <v>14</v>
      </c>
      <c r="O67" s="102"/>
      <c r="P67" s="101">
        <v>19.7</v>
      </c>
      <c r="Q67" s="102"/>
      <c r="R67" s="101" t="s">
        <v>14</v>
      </c>
      <c r="S67" s="102"/>
      <c r="T67" s="101">
        <v>43.5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>
        <v>3.5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>
        <v>14</v>
      </c>
      <c r="U68" s="102"/>
      <c r="V68" s="101" t="s">
        <v>14</v>
      </c>
      <c r="W68" s="102"/>
      <c r="X68" s="101">
        <v>1.5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>
        <v>16.8</v>
      </c>
      <c r="E69" s="102"/>
      <c r="F69" s="101" t="s">
        <v>14</v>
      </c>
      <c r="G69" s="102"/>
      <c r="H69" s="101">
        <v>1.2</v>
      </c>
      <c r="I69" s="102"/>
      <c r="J69" s="101">
        <v>2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8.1999999999999993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>
        <v>2.4</v>
      </c>
      <c r="C70" s="102"/>
      <c r="D70" s="101">
        <v>29</v>
      </c>
      <c r="E70" s="102"/>
      <c r="F70" s="101" t="s">
        <v>14</v>
      </c>
      <c r="G70" s="102"/>
      <c r="H70" s="101">
        <v>1.2</v>
      </c>
      <c r="I70" s="102"/>
      <c r="J70" s="101" t="s">
        <v>14</v>
      </c>
      <c r="K70" s="102"/>
      <c r="L70" s="101" t="s">
        <v>14</v>
      </c>
      <c r="M70" s="102"/>
      <c r="N70" s="101">
        <v>0.51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>
        <v>3.2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>
        <v>3.5</v>
      </c>
      <c r="C72" s="102"/>
      <c r="D72" s="101">
        <v>2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>
        <v>0.5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>
        <v>0.2</v>
      </c>
      <c r="Q73" s="102"/>
      <c r="R73" s="101">
        <v>32.200000000000003</v>
      </c>
      <c r="S73" s="102"/>
      <c r="T73" s="101" t="s">
        <v>14</v>
      </c>
      <c r="U73" s="102"/>
      <c r="V73" s="101">
        <v>2.5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>
        <v>13.8</v>
      </c>
      <c r="E75" s="102"/>
      <c r="F75" s="101" t="s">
        <v>14</v>
      </c>
      <c r="G75" s="102"/>
      <c r="H75" s="101" t="s">
        <v>14</v>
      </c>
      <c r="I75" s="102"/>
      <c r="J75" s="101">
        <v>9.5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>
        <v>41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>
        <v>19.5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>
        <v>20.5</v>
      </c>
      <c r="S77" s="102"/>
      <c r="T77" s="101">
        <v>3</v>
      </c>
      <c r="U77" s="102"/>
      <c r="V77" s="101">
        <v>3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>
        <v>18.5</v>
      </c>
      <c r="G78" s="102"/>
      <c r="H78" s="101" t="s">
        <v>14</v>
      </c>
      <c r="I78" s="102"/>
      <c r="J78" s="101" t="s">
        <v>14</v>
      </c>
      <c r="K78" s="102"/>
      <c r="L78" s="101">
        <v>3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>
        <v>2.5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9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>
        <v>4</v>
      </c>
      <c r="G80" s="102"/>
      <c r="H80" s="101">
        <v>0.5</v>
      </c>
      <c r="I80" s="102"/>
      <c r="J80" s="101" t="s">
        <v>14</v>
      </c>
      <c r="K80" s="102"/>
      <c r="L80" s="101" t="s">
        <v>14</v>
      </c>
      <c r="M80" s="102"/>
      <c r="N80" s="101">
        <v>0.5</v>
      </c>
      <c r="O80" s="102"/>
      <c r="P80" s="101" t="s">
        <v>14</v>
      </c>
      <c r="Q80" s="102"/>
      <c r="R80" s="101">
        <v>8.8000000000000007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>
        <v>2.5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>
        <v>1</v>
      </c>
      <c r="Q81" s="102"/>
      <c r="R81" s="101" t="s">
        <v>14</v>
      </c>
      <c r="S81" s="102"/>
      <c r="T81" s="101">
        <v>3.5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5</v>
      </c>
      <c r="C82" s="100"/>
      <c r="D82" s="99">
        <v>11</v>
      </c>
      <c r="E82" s="100"/>
      <c r="F82" s="99">
        <v>6</v>
      </c>
      <c r="G82" s="100"/>
      <c r="H82" s="99">
        <v>5</v>
      </c>
      <c r="I82" s="100"/>
      <c r="J82" s="99">
        <v>8</v>
      </c>
      <c r="K82" s="100"/>
      <c r="L82" s="99">
        <v>2</v>
      </c>
      <c r="M82" s="100"/>
      <c r="N82" s="99">
        <v>3</v>
      </c>
      <c r="O82" s="100"/>
      <c r="P82" s="99">
        <v>12</v>
      </c>
      <c r="Q82" s="100"/>
      <c r="R82" s="99">
        <v>9</v>
      </c>
      <c r="S82" s="100"/>
      <c r="T82" s="99">
        <v>13</v>
      </c>
      <c r="U82" s="100"/>
      <c r="V82" s="99">
        <v>7</v>
      </c>
      <c r="W82" s="100"/>
      <c r="X82" s="99">
        <v>6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27.599999999999998</v>
      </c>
      <c r="C83" s="98"/>
      <c r="D83" s="97">
        <f t="shared" si="1"/>
        <v>133.80000000000001</v>
      </c>
      <c r="E83" s="98"/>
      <c r="F83" s="97">
        <f>SUM(F51:G81)</f>
        <v>40.200000000000003</v>
      </c>
      <c r="G83" s="98"/>
      <c r="H83" s="97">
        <f t="shared" ref="H83" si="2">SUM(H51:I81)</f>
        <v>16.099999999999998</v>
      </c>
      <c r="I83" s="98"/>
      <c r="J83" s="97">
        <f t="shared" ref="J83" si="3">SUM(J51:K81)</f>
        <v>63</v>
      </c>
      <c r="K83" s="98"/>
      <c r="L83" s="97">
        <f>SUM(L51:M81)</f>
        <v>4.5</v>
      </c>
      <c r="M83" s="98"/>
      <c r="N83" s="97">
        <f>SUM(N51:O81)</f>
        <v>2.0099999999999998</v>
      </c>
      <c r="O83" s="98"/>
      <c r="P83" s="97">
        <f>SUM(P51:Q81)</f>
        <v>20.9</v>
      </c>
      <c r="Q83" s="98"/>
      <c r="R83" s="95">
        <f>SUM(R51:S81)</f>
        <v>115.9</v>
      </c>
      <c r="S83" s="96"/>
      <c r="T83" s="95">
        <f>SUM(T51:U81)</f>
        <v>146.4</v>
      </c>
      <c r="U83" s="96"/>
      <c r="V83" s="95">
        <f>SUM(V51:W81)</f>
        <v>22.3</v>
      </c>
      <c r="W83" s="96"/>
      <c r="X83" s="95">
        <f>SUM(X51:Y81)</f>
        <v>51</v>
      </c>
      <c r="Y83" s="96"/>
    </row>
    <row r="84" spans="1:25" ht="12.75" customHeight="1" thickBot="1" x14ac:dyDescent="0.2">
      <c r="A84" s="6" t="s">
        <v>23</v>
      </c>
      <c r="B84" s="91">
        <f>B83</f>
        <v>27.599999999999998</v>
      </c>
      <c r="C84" s="92"/>
      <c r="D84" s="91">
        <f>B84+D83</f>
        <v>161.4</v>
      </c>
      <c r="E84" s="92"/>
      <c r="F84" s="91">
        <f>D84+F83</f>
        <v>201.60000000000002</v>
      </c>
      <c r="G84" s="92"/>
      <c r="H84" s="91">
        <f>F84+H83</f>
        <v>217.70000000000002</v>
      </c>
      <c r="I84" s="92"/>
      <c r="J84" s="91">
        <f>H84+J83</f>
        <v>280.70000000000005</v>
      </c>
      <c r="K84" s="92"/>
      <c r="L84" s="91">
        <f>J84+L83</f>
        <v>285.20000000000005</v>
      </c>
      <c r="M84" s="92"/>
      <c r="N84" s="91">
        <f>L84+N83</f>
        <v>287.21000000000004</v>
      </c>
      <c r="O84" s="92"/>
      <c r="P84" s="91">
        <f>N84+P83</f>
        <v>308.11</v>
      </c>
      <c r="Q84" s="92"/>
      <c r="R84" s="91">
        <f>P84+R83</f>
        <v>424.01</v>
      </c>
      <c r="S84" s="92"/>
      <c r="T84" s="91">
        <f>R84+T83</f>
        <v>570.41</v>
      </c>
      <c r="U84" s="92"/>
      <c r="V84" s="91">
        <f>T84+V83</f>
        <v>592.70999999999992</v>
      </c>
      <c r="W84" s="92"/>
      <c r="X84" s="91">
        <f>V84+X83</f>
        <v>643.70999999999992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2502" priority="238" operator="between">
      <formula>30</formula>
      <formula>40</formula>
    </cfRule>
  </conditionalFormatting>
  <conditionalFormatting sqref="N23">
    <cfRule type="cellIs" dxfId="2501" priority="237" operator="between">
      <formula>30</formula>
      <formula>40</formula>
    </cfRule>
  </conditionalFormatting>
  <conditionalFormatting sqref="R45">
    <cfRule type="cellIs" dxfId="2500" priority="236" operator="between">
      <formula>40</formula>
      <formula>55</formula>
    </cfRule>
  </conditionalFormatting>
  <conditionalFormatting sqref="B5:X35">
    <cfRule type="cellIs" dxfId="2499" priority="113" operator="between">
      <formula>20</formula>
      <formula>25</formula>
    </cfRule>
    <cfRule type="cellIs" dxfId="2498" priority="235" operator="between">
      <formula>40</formula>
      <formula>55</formula>
    </cfRule>
  </conditionalFormatting>
  <conditionalFormatting sqref="B5:Y35">
    <cfRule type="cellIs" dxfId="2497" priority="112" operator="between">
      <formula>0</formula>
      <formula>5</formula>
    </cfRule>
    <cfRule type="cellIs" dxfId="2496" priority="114" operator="between">
      <formula>20</formula>
      <formula>25</formula>
    </cfRule>
    <cfRule type="cellIs" dxfId="2495" priority="191" operator="between">
      <formula>25</formula>
      <formula>30</formula>
    </cfRule>
    <cfRule type="cellIs" dxfId="2494" priority="225" operator="between">
      <formula>-25</formula>
      <formula>-5</formula>
    </cfRule>
    <cfRule type="cellIs" dxfId="2493" priority="226" operator="between">
      <formula>-5</formula>
      <formula>0</formula>
    </cfRule>
    <cfRule type="cellIs" dxfId="2492" priority="227" operator="between">
      <formula>5</formula>
      <formula>10</formula>
    </cfRule>
    <cfRule type="cellIs" dxfId="2491" priority="228" operator="between">
      <formula>10</formula>
      <formula>15</formula>
    </cfRule>
    <cfRule type="cellIs" dxfId="2490" priority="229" operator="between">
      <formula>15</formula>
      <formula>20</formula>
    </cfRule>
    <cfRule type="cellIs" dxfId="2489" priority="230" operator="between">
      <formula>20</formula>
      <formula>25</formula>
    </cfRule>
    <cfRule type="cellIs" dxfId="2488" priority="231" operator="between">
      <formula>25</formula>
      <formula>30</formula>
    </cfRule>
    <cfRule type="cellIs" dxfId="2487" priority="232" operator="between">
      <formula>25</formula>
      <formula>30</formula>
    </cfRule>
    <cfRule type="cellIs" dxfId="2486" priority="233" operator="between">
      <formula>30</formula>
      <formula>35</formula>
    </cfRule>
    <cfRule type="cellIs" dxfId="2485" priority="234" operator="between">
      <formula>35</formula>
      <formula>40</formula>
    </cfRule>
  </conditionalFormatting>
  <conditionalFormatting sqref="P38:P42 R38:R42 T38:T42 V38:V42 X38:X42">
    <cfRule type="cellIs" dxfId="2484" priority="213" operator="between">
      <formula>40</formula>
      <formula>55</formula>
    </cfRule>
  </conditionalFormatting>
  <conditionalFormatting sqref="P38:P42 R38:R42 T38:T42 V38:V42 X38:X42">
    <cfRule type="cellIs" dxfId="2483" priority="203" operator="between">
      <formula>-25</formula>
      <formula>-5</formula>
    </cfRule>
    <cfRule type="cellIs" dxfId="2482" priority="204" operator="between">
      <formula>-5</formula>
      <formula>0</formula>
    </cfRule>
    <cfRule type="cellIs" dxfId="2481" priority="205" operator="between">
      <formula>5</formula>
      <formula>10</formula>
    </cfRule>
    <cfRule type="cellIs" dxfId="2480" priority="206" operator="between">
      <formula>10</formula>
      <formula>15</formula>
    </cfRule>
    <cfRule type="cellIs" dxfId="2479" priority="207" operator="between">
      <formula>15</formula>
      <formula>20</formula>
    </cfRule>
    <cfRule type="cellIs" dxfId="2478" priority="208" operator="between">
      <formula>20</formula>
      <formula>25</formula>
    </cfRule>
    <cfRule type="cellIs" dxfId="2477" priority="209" operator="between">
      <formula>25</formula>
      <formula>30</formula>
    </cfRule>
    <cfRule type="cellIs" dxfId="2476" priority="210" operator="between">
      <formula>25</formula>
      <formula>30</formula>
    </cfRule>
    <cfRule type="cellIs" dxfId="2475" priority="211" operator="between">
      <formula>30</formula>
      <formula>35</formula>
    </cfRule>
    <cfRule type="cellIs" dxfId="2474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2473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2472" priority="214" operator="between">
      <formula>-25</formula>
      <formula>-5</formula>
    </cfRule>
    <cfRule type="cellIs" dxfId="2471" priority="215" operator="between">
      <formula>-5</formula>
      <formula>0</formula>
    </cfRule>
    <cfRule type="cellIs" dxfId="2470" priority="216" operator="between">
      <formula>5</formula>
      <formula>10</formula>
    </cfRule>
    <cfRule type="cellIs" dxfId="2469" priority="217" operator="between">
      <formula>10</formula>
      <formula>15</formula>
    </cfRule>
    <cfRule type="cellIs" dxfId="2468" priority="218" operator="between">
      <formula>15</formula>
      <formula>20</formula>
    </cfRule>
    <cfRule type="cellIs" dxfId="2467" priority="219" operator="between">
      <formula>20</formula>
      <formula>25</formula>
    </cfRule>
    <cfRule type="cellIs" dxfId="2466" priority="220" operator="between">
      <formula>25</formula>
      <formula>30</formula>
    </cfRule>
    <cfRule type="cellIs" dxfId="2465" priority="221" operator="between">
      <formula>25</formula>
      <formula>30</formula>
    </cfRule>
    <cfRule type="cellIs" dxfId="2464" priority="222" operator="between">
      <formula>30</formula>
      <formula>35</formula>
    </cfRule>
    <cfRule type="cellIs" dxfId="2463" priority="223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462" priority="192" operator="between">
      <formula>-25</formula>
      <formula>-5</formula>
    </cfRule>
    <cfRule type="cellIs" dxfId="2461" priority="193" operator="between">
      <formula>-5</formula>
      <formula>0</formula>
    </cfRule>
    <cfRule type="cellIs" dxfId="2460" priority="194" operator="between">
      <formula>5</formula>
      <formula>10</formula>
    </cfRule>
    <cfRule type="cellIs" dxfId="2459" priority="195" operator="between">
      <formula>10</formula>
      <formula>15</formula>
    </cfRule>
    <cfRule type="cellIs" dxfId="2458" priority="196" operator="between">
      <formula>15</formula>
      <formula>20</formula>
    </cfRule>
    <cfRule type="cellIs" dxfId="2457" priority="197" operator="between">
      <formula>20</formula>
      <formula>25</formula>
    </cfRule>
    <cfRule type="cellIs" dxfId="2456" priority="198" operator="between">
      <formula>25</formula>
      <formula>30</formula>
    </cfRule>
    <cfRule type="cellIs" dxfId="2455" priority="199" operator="between">
      <formula>25</formula>
      <formula>30</formula>
    </cfRule>
    <cfRule type="cellIs" dxfId="2454" priority="200" operator="between">
      <formula>30</formula>
      <formula>35</formula>
    </cfRule>
    <cfRule type="cellIs" dxfId="2453" priority="201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452" priority="202" operator="between">
      <formula>40</formula>
      <formula>55</formula>
    </cfRule>
  </conditionalFormatting>
  <conditionalFormatting sqref="B51:Y81">
    <cfRule type="cellIs" dxfId="2451" priority="184" operator="between">
      <formula>50</formula>
      <formula>300</formula>
    </cfRule>
    <cfRule type="cellIs" dxfId="2450" priority="185" operator="between">
      <formula>20</formula>
      <formula>50</formula>
    </cfRule>
    <cfRule type="cellIs" dxfId="2449" priority="186" operator="between">
      <formula>10</formula>
      <formula>20</formula>
    </cfRule>
    <cfRule type="cellIs" dxfId="2448" priority="187" operator="between">
      <formula>5</formula>
      <formula>10</formula>
    </cfRule>
    <cfRule type="cellIs" dxfId="2447" priority="188" operator="between">
      <formula>2</formula>
      <formula>5</formula>
    </cfRule>
    <cfRule type="cellIs" dxfId="2446" priority="189" operator="between">
      <formula>1</formula>
      <formula>2</formula>
    </cfRule>
    <cfRule type="cellIs" dxfId="2445" priority="190" operator="between">
      <formula>0</formula>
      <formula>1</formula>
    </cfRule>
  </conditionalFormatting>
  <conditionalFormatting sqref="H41 F41">
    <cfRule type="cellIs" dxfId="2444" priority="183" operator="between">
      <formula>40</formula>
      <formula>55</formula>
    </cfRule>
  </conditionalFormatting>
  <conditionalFormatting sqref="H41 F41">
    <cfRule type="cellIs" dxfId="2443" priority="173" operator="between">
      <formula>-25</formula>
      <formula>-5</formula>
    </cfRule>
    <cfRule type="cellIs" dxfId="2442" priority="174" operator="between">
      <formula>-5</formula>
      <formula>0</formula>
    </cfRule>
    <cfRule type="cellIs" dxfId="2441" priority="175" operator="between">
      <formula>5</formula>
      <formula>10</formula>
    </cfRule>
    <cfRule type="cellIs" dxfId="2440" priority="176" operator="between">
      <formula>10</formula>
      <formula>15</formula>
    </cfRule>
    <cfRule type="cellIs" dxfId="2439" priority="177" operator="between">
      <formula>15</formula>
      <formula>20</formula>
    </cfRule>
    <cfRule type="cellIs" dxfId="2438" priority="178" operator="between">
      <formula>20</formula>
      <formula>25</formula>
    </cfRule>
    <cfRule type="cellIs" dxfId="2437" priority="179" operator="between">
      <formula>25</formula>
      <formula>30</formula>
    </cfRule>
    <cfRule type="cellIs" dxfId="2436" priority="180" operator="between">
      <formula>25</formula>
      <formula>30</formula>
    </cfRule>
    <cfRule type="cellIs" dxfId="2435" priority="181" operator="between">
      <formula>30</formula>
      <formula>35</formula>
    </cfRule>
    <cfRule type="cellIs" dxfId="2434" priority="182" operator="between">
      <formula>35</formula>
      <formula>40</formula>
    </cfRule>
  </conditionalFormatting>
  <conditionalFormatting sqref="H42:I42">
    <cfRule type="cellIs" dxfId="2433" priority="172" operator="between">
      <formula>0</formula>
      <formula>5</formula>
    </cfRule>
  </conditionalFormatting>
  <conditionalFormatting sqref="F42">
    <cfRule type="cellIs" dxfId="2432" priority="171" operator="between">
      <formula>40</formula>
      <formula>55</formula>
    </cfRule>
  </conditionalFormatting>
  <conditionalFormatting sqref="F42">
    <cfRule type="cellIs" dxfId="2431" priority="161" operator="between">
      <formula>-25</formula>
      <formula>-5</formula>
    </cfRule>
    <cfRule type="cellIs" dxfId="2430" priority="162" operator="between">
      <formula>-5</formula>
      <formula>0</formula>
    </cfRule>
    <cfRule type="cellIs" dxfId="2429" priority="163" operator="between">
      <formula>5</formula>
      <formula>10</formula>
    </cfRule>
    <cfRule type="cellIs" dxfId="2428" priority="164" operator="between">
      <formula>10</formula>
      <formula>15</formula>
    </cfRule>
    <cfRule type="cellIs" dxfId="2427" priority="165" operator="between">
      <formula>15</formula>
      <formula>20</formula>
    </cfRule>
    <cfRule type="cellIs" dxfId="2426" priority="166" operator="between">
      <formula>20</formula>
      <formula>25</formula>
    </cfRule>
    <cfRule type="cellIs" dxfId="2425" priority="167" operator="between">
      <formula>25</formula>
      <formula>30</formula>
    </cfRule>
    <cfRule type="cellIs" dxfId="2424" priority="168" operator="between">
      <formula>25</formula>
      <formula>30</formula>
    </cfRule>
    <cfRule type="cellIs" dxfId="2423" priority="169" operator="between">
      <formula>30</formula>
      <formula>35</formula>
    </cfRule>
    <cfRule type="cellIs" dxfId="2422" priority="170" operator="between">
      <formula>35</formula>
      <formula>40</formula>
    </cfRule>
  </conditionalFormatting>
  <conditionalFormatting sqref="F42:G42">
    <cfRule type="cellIs" dxfId="2421" priority="160" operator="between">
      <formula>0</formula>
      <formula>5</formula>
    </cfRule>
  </conditionalFormatting>
  <conditionalFormatting sqref="D41 B41">
    <cfRule type="cellIs" dxfId="2420" priority="159" operator="between">
      <formula>40</formula>
      <formula>55</formula>
    </cfRule>
  </conditionalFormatting>
  <conditionalFormatting sqref="D41 B41">
    <cfRule type="cellIs" dxfId="2419" priority="149" operator="between">
      <formula>-25</formula>
      <formula>-5</formula>
    </cfRule>
    <cfRule type="cellIs" dxfId="2418" priority="150" operator="between">
      <formula>-5</formula>
      <formula>0</formula>
    </cfRule>
    <cfRule type="cellIs" dxfId="2417" priority="151" operator="between">
      <formula>5</formula>
      <formula>10</formula>
    </cfRule>
    <cfRule type="cellIs" dxfId="2416" priority="152" operator="between">
      <formula>10</formula>
      <formula>15</formula>
    </cfRule>
    <cfRule type="cellIs" dxfId="2415" priority="153" operator="between">
      <formula>15</formula>
      <formula>20</formula>
    </cfRule>
    <cfRule type="cellIs" dxfId="2414" priority="154" operator="between">
      <formula>20</formula>
      <formula>25</formula>
    </cfRule>
    <cfRule type="cellIs" dxfId="2413" priority="155" operator="between">
      <formula>25</formula>
      <formula>30</formula>
    </cfRule>
    <cfRule type="cellIs" dxfId="2412" priority="156" operator="between">
      <formula>25</formula>
      <formula>30</formula>
    </cfRule>
    <cfRule type="cellIs" dxfId="2411" priority="157" operator="between">
      <formula>30</formula>
      <formula>35</formula>
    </cfRule>
    <cfRule type="cellIs" dxfId="2410" priority="158" operator="between">
      <formula>35</formula>
      <formula>40</formula>
    </cfRule>
  </conditionalFormatting>
  <conditionalFormatting sqref="B41:E41">
    <cfRule type="cellIs" dxfId="2409" priority="148" operator="between">
      <formula>0</formula>
      <formula>5</formula>
    </cfRule>
  </conditionalFormatting>
  <conditionalFormatting sqref="C7:C35">
    <cfRule type="cellIs" dxfId="2408" priority="147" operator="between">
      <formula>0</formula>
      <formula>5</formula>
    </cfRule>
  </conditionalFormatting>
  <conditionalFormatting sqref="B6">
    <cfRule type="cellIs" dxfId="2407" priority="146" operator="between">
      <formula>15</formula>
      <formula>20</formula>
    </cfRule>
  </conditionalFormatting>
  <conditionalFormatting sqref="B38">
    <cfRule type="cellIs" dxfId="2406" priority="145" operator="between">
      <formula>40</formula>
      <formula>55</formula>
    </cfRule>
  </conditionalFormatting>
  <conditionalFormatting sqref="B38">
    <cfRule type="cellIs" dxfId="2405" priority="135" operator="between">
      <formula>-25</formula>
      <formula>-5</formula>
    </cfRule>
    <cfRule type="cellIs" dxfId="2404" priority="136" operator="between">
      <formula>-5</formula>
      <formula>0</formula>
    </cfRule>
    <cfRule type="cellIs" dxfId="2403" priority="137" operator="between">
      <formula>5</formula>
      <formula>10</formula>
    </cfRule>
    <cfRule type="cellIs" dxfId="2402" priority="138" operator="between">
      <formula>10</formula>
      <formula>15</formula>
    </cfRule>
    <cfRule type="cellIs" dxfId="2401" priority="139" operator="between">
      <formula>15</formula>
      <formula>20</formula>
    </cfRule>
    <cfRule type="cellIs" dxfId="2400" priority="140" operator="between">
      <formula>20</formula>
      <formula>25</formula>
    </cfRule>
    <cfRule type="cellIs" dxfId="2399" priority="141" operator="between">
      <formula>25</formula>
      <formula>30</formula>
    </cfRule>
    <cfRule type="cellIs" dxfId="2398" priority="142" operator="between">
      <formula>25</formula>
      <formula>30</formula>
    </cfRule>
    <cfRule type="cellIs" dxfId="2397" priority="143" operator="between">
      <formula>30</formula>
      <formula>35</formula>
    </cfRule>
    <cfRule type="cellIs" dxfId="2396" priority="144" operator="between">
      <formula>35</formula>
      <formula>40</formula>
    </cfRule>
  </conditionalFormatting>
  <conditionalFormatting sqref="B83:C83">
    <cfRule type="cellIs" dxfId="2395" priority="133" operator="between">
      <formula>0</formula>
      <formula>1</formula>
    </cfRule>
    <cfRule type="cellIs" dxfId="2394" priority="134" operator="between">
      <formula>0</formula>
      <formula>1</formula>
    </cfRule>
  </conditionalFormatting>
  <conditionalFormatting sqref="D83:E83">
    <cfRule type="cellIs" dxfId="2393" priority="132" operator="between">
      <formula>10</formula>
      <formula>20</formula>
    </cfRule>
  </conditionalFormatting>
  <conditionalFormatting sqref="F83:G83">
    <cfRule type="cellIs" dxfId="2392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2391" priority="129" operator="between">
      <formula>50</formula>
      <formula>300</formula>
    </cfRule>
  </conditionalFormatting>
  <conditionalFormatting sqref="J83">
    <cfRule type="cellIs" dxfId="2390" priority="118" operator="between">
      <formula>-25</formula>
      <formula>-5</formula>
    </cfRule>
    <cfRule type="cellIs" dxfId="2389" priority="119" operator="between">
      <formula>-5</formula>
      <formula>0</formula>
    </cfRule>
    <cfRule type="cellIs" dxfId="2388" priority="120" operator="between">
      <formula>5</formula>
      <formula>10</formula>
    </cfRule>
    <cfRule type="cellIs" dxfId="2387" priority="121" operator="between">
      <formula>10</formula>
      <formula>15</formula>
    </cfRule>
    <cfRule type="cellIs" dxfId="2386" priority="122" operator="between">
      <formula>15</formula>
      <formula>20</formula>
    </cfRule>
    <cfRule type="cellIs" dxfId="2385" priority="123" operator="between">
      <formula>20</formula>
      <formula>25</formula>
    </cfRule>
    <cfRule type="cellIs" dxfId="2384" priority="124" operator="between">
      <formula>25</formula>
      <formula>30</formula>
    </cfRule>
    <cfRule type="cellIs" dxfId="2383" priority="125" operator="between">
      <formula>25</formula>
      <formula>30</formula>
    </cfRule>
    <cfRule type="cellIs" dxfId="2382" priority="126" operator="between">
      <formula>30</formula>
      <formula>35</formula>
    </cfRule>
    <cfRule type="cellIs" dxfId="2381" priority="127" operator="between">
      <formula>35</formula>
      <formula>40</formula>
    </cfRule>
  </conditionalFormatting>
  <conditionalFormatting sqref="J83">
    <cfRule type="cellIs" dxfId="2380" priority="128" operator="between">
      <formula>40</formula>
      <formula>55</formula>
    </cfRule>
  </conditionalFormatting>
  <conditionalFormatting sqref="J83:K83">
    <cfRule type="cellIs" dxfId="2379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2378" priority="115" operator="between">
      <formula>0</formula>
      <formula>5</formula>
    </cfRule>
  </conditionalFormatting>
  <conditionalFormatting sqref="B38:Y42">
    <cfRule type="cellIs" dxfId="2377" priority="110" operator="between">
      <formula>0</formula>
      <formula>5</formula>
    </cfRule>
    <cfRule type="cellIs" dxfId="2376" priority="111" operator="between">
      <formula>20</formula>
      <formula>25</formula>
    </cfRule>
  </conditionalFormatting>
  <conditionalFormatting sqref="B83:Q83">
    <cfRule type="cellIs" dxfId="2375" priority="107" operator="between">
      <formula>50</formula>
      <formula>300</formula>
    </cfRule>
    <cfRule type="cellIs" dxfId="2374" priority="108" operator="between">
      <formula>10</formula>
      <formula>20</formula>
    </cfRule>
    <cfRule type="cellIs" dxfId="2373" priority="109" operator="between">
      <formula>5</formula>
      <formula>10</formula>
    </cfRule>
  </conditionalFormatting>
  <conditionalFormatting sqref="R39">
    <cfRule type="cellIs" dxfId="2372" priority="106" operator="between">
      <formula>40</formula>
      <formula>55</formula>
    </cfRule>
  </conditionalFormatting>
  <conditionalFormatting sqref="R39">
    <cfRule type="cellIs" dxfId="2371" priority="96" operator="between">
      <formula>-25</formula>
      <formula>-5</formula>
    </cfRule>
    <cfRule type="cellIs" dxfId="2370" priority="97" operator="between">
      <formula>-5</formula>
      <formula>0</formula>
    </cfRule>
    <cfRule type="cellIs" dxfId="2369" priority="98" operator="between">
      <formula>5</formula>
      <formula>10</formula>
    </cfRule>
    <cfRule type="cellIs" dxfId="2368" priority="99" operator="between">
      <formula>10</formula>
      <formula>15</formula>
    </cfRule>
    <cfRule type="cellIs" dxfId="2367" priority="100" operator="between">
      <formula>15</formula>
      <formula>20</formula>
    </cfRule>
    <cfRule type="cellIs" dxfId="2366" priority="101" operator="between">
      <formula>20</formula>
      <formula>25</formula>
    </cfRule>
    <cfRule type="cellIs" dxfId="2365" priority="102" operator="between">
      <formula>25</formula>
      <formula>30</formula>
    </cfRule>
    <cfRule type="cellIs" dxfId="2364" priority="103" operator="between">
      <formula>25</formula>
      <formula>30</formula>
    </cfRule>
    <cfRule type="cellIs" dxfId="2363" priority="104" operator="between">
      <formula>30</formula>
      <formula>35</formula>
    </cfRule>
    <cfRule type="cellIs" dxfId="2362" priority="105" operator="between">
      <formula>35</formula>
      <formula>40</formula>
    </cfRule>
  </conditionalFormatting>
  <conditionalFormatting sqref="R41">
    <cfRule type="cellIs" dxfId="2361" priority="95" operator="between">
      <formula>40</formula>
      <formula>55</formula>
    </cfRule>
  </conditionalFormatting>
  <conditionalFormatting sqref="R41">
    <cfRule type="cellIs" dxfId="2360" priority="85" operator="between">
      <formula>-25</formula>
      <formula>-5</formula>
    </cfRule>
    <cfRule type="cellIs" dxfId="2359" priority="86" operator="between">
      <formula>-5</formula>
      <formula>0</formula>
    </cfRule>
    <cfRule type="cellIs" dxfId="2358" priority="87" operator="between">
      <formula>5</formula>
      <formula>10</formula>
    </cfRule>
    <cfRule type="cellIs" dxfId="2357" priority="88" operator="between">
      <formula>10</formula>
      <formula>15</formula>
    </cfRule>
    <cfRule type="cellIs" dxfId="2356" priority="89" operator="between">
      <formula>15</formula>
      <formula>20</formula>
    </cfRule>
    <cfRule type="cellIs" dxfId="2355" priority="90" operator="between">
      <formula>20</formula>
      <formula>25</formula>
    </cfRule>
    <cfRule type="cellIs" dxfId="2354" priority="91" operator="between">
      <formula>25</formula>
      <formula>30</formula>
    </cfRule>
    <cfRule type="cellIs" dxfId="2353" priority="92" operator="between">
      <formula>25</formula>
      <formula>30</formula>
    </cfRule>
    <cfRule type="cellIs" dxfId="2352" priority="93" operator="between">
      <formula>30</formula>
      <formula>35</formula>
    </cfRule>
    <cfRule type="cellIs" dxfId="2351" priority="94" operator="between">
      <formula>35</formula>
      <formula>40</formula>
    </cfRule>
  </conditionalFormatting>
  <conditionalFormatting sqref="R83 T83 V83 X83">
    <cfRule type="cellIs" dxfId="2350" priority="74" operator="between">
      <formula>-25</formula>
      <formula>-5</formula>
    </cfRule>
    <cfRule type="cellIs" dxfId="2349" priority="75" operator="between">
      <formula>-5</formula>
      <formula>0</formula>
    </cfRule>
    <cfRule type="cellIs" dxfId="2348" priority="76" operator="between">
      <formula>5</formula>
      <formula>10</formula>
    </cfRule>
    <cfRule type="cellIs" dxfId="2347" priority="77" operator="between">
      <formula>10</formula>
      <formula>15</formula>
    </cfRule>
    <cfRule type="cellIs" dxfId="2346" priority="78" operator="between">
      <formula>15</formula>
      <formula>20</formula>
    </cfRule>
    <cfRule type="cellIs" dxfId="2345" priority="79" operator="between">
      <formula>20</formula>
      <formula>25</formula>
    </cfRule>
    <cfRule type="cellIs" dxfId="2344" priority="80" operator="between">
      <formula>25</formula>
      <formula>30</formula>
    </cfRule>
    <cfRule type="cellIs" dxfId="2343" priority="81" operator="between">
      <formula>25</formula>
      <formula>30</formula>
    </cfRule>
    <cfRule type="cellIs" dxfId="2342" priority="82" operator="between">
      <formula>30</formula>
      <formula>35</formula>
    </cfRule>
    <cfRule type="cellIs" dxfId="2341" priority="83" operator="between">
      <formula>35</formula>
      <formula>40</formula>
    </cfRule>
  </conditionalFormatting>
  <conditionalFormatting sqref="R83 T83 V83 X83">
    <cfRule type="cellIs" dxfId="2340" priority="84" operator="between">
      <formula>40</formula>
      <formula>55</formula>
    </cfRule>
  </conditionalFormatting>
  <conditionalFormatting sqref="R83:Y83">
    <cfRule type="cellIs" dxfId="2339" priority="67" operator="between">
      <formula>50</formula>
      <formula>300</formula>
    </cfRule>
    <cfRule type="cellIs" dxfId="2338" priority="68" operator="between">
      <formula>20</formula>
      <formula>50</formula>
    </cfRule>
    <cfRule type="cellIs" dxfId="2337" priority="69" operator="between">
      <formula>10</formula>
      <formula>20</formula>
    </cfRule>
    <cfRule type="cellIs" dxfId="2336" priority="70" operator="between">
      <formula>5</formula>
      <formula>10</formula>
    </cfRule>
    <cfRule type="cellIs" dxfId="2335" priority="71" operator="between">
      <formula>2</formula>
      <formula>5</formula>
    </cfRule>
    <cfRule type="cellIs" dxfId="2334" priority="72" operator="between">
      <formula>1</formula>
      <formula>2</formula>
    </cfRule>
    <cfRule type="cellIs" dxfId="2333" priority="73" operator="between">
      <formula>0</formula>
      <formula>1</formula>
    </cfRule>
  </conditionalFormatting>
  <conditionalFormatting sqref="T39">
    <cfRule type="cellIs" dxfId="2332" priority="66" operator="between">
      <formula>40</formula>
      <formula>55</formula>
    </cfRule>
  </conditionalFormatting>
  <conditionalFormatting sqref="T39">
    <cfRule type="cellIs" dxfId="2331" priority="56" operator="between">
      <formula>-25</formula>
      <formula>-5</formula>
    </cfRule>
    <cfRule type="cellIs" dxfId="2330" priority="57" operator="between">
      <formula>-5</formula>
      <formula>0</formula>
    </cfRule>
    <cfRule type="cellIs" dxfId="2329" priority="58" operator="between">
      <formula>5</formula>
      <formula>10</formula>
    </cfRule>
    <cfRule type="cellIs" dxfId="2328" priority="59" operator="between">
      <formula>10</formula>
      <formula>15</formula>
    </cfRule>
    <cfRule type="cellIs" dxfId="2327" priority="60" operator="between">
      <formula>15</formula>
      <formula>20</formula>
    </cfRule>
    <cfRule type="cellIs" dxfId="2326" priority="61" operator="between">
      <formula>20</formula>
      <formula>25</formula>
    </cfRule>
    <cfRule type="cellIs" dxfId="2325" priority="62" operator="between">
      <formula>25</formula>
      <formula>30</formula>
    </cfRule>
    <cfRule type="cellIs" dxfId="2324" priority="63" operator="between">
      <formula>25</formula>
      <formula>30</formula>
    </cfRule>
    <cfRule type="cellIs" dxfId="2323" priority="64" operator="between">
      <formula>30</formula>
      <formula>35</formula>
    </cfRule>
    <cfRule type="cellIs" dxfId="2322" priority="65" operator="between">
      <formula>35</formula>
      <formula>40</formula>
    </cfRule>
  </conditionalFormatting>
  <conditionalFormatting sqref="T41">
    <cfRule type="cellIs" dxfId="2321" priority="55" operator="between">
      <formula>40</formula>
      <formula>55</formula>
    </cfRule>
  </conditionalFormatting>
  <conditionalFormatting sqref="T41">
    <cfRule type="cellIs" dxfId="2320" priority="45" operator="between">
      <formula>-25</formula>
      <formula>-5</formula>
    </cfRule>
    <cfRule type="cellIs" dxfId="2319" priority="46" operator="between">
      <formula>-5</formula>
      <formula>0</formula>
    </cfRule>
    <cfRule type="cellIs" dxfId="2318" priority="47" operator="between">
      <formula>5</formula>
      <formula>10</formula>
    </cfRule>
    <cfRule type="cellIs" dxfId="2317" priority="48" operator="between">
      <formula>10</formula>
      <formula>15</formula>
    </cfRule>
    <cfRule type="cellIs" dxfId="2316" priority="49" operator="between">
      <formula>15</formula>
      <formula>20</formula>
    </cfRule>
    <cfRule type="cellIs" dxfId="2315" priority="50" operator="between">
      <formula>20</formula>
      <formula>25</formula>
    </cfRule>
    <cfRule type="cellIs" dxfId="2314" priority="51" operator="between">
      <formula>25</formula>
      <formula>30</formula>
    </cfRule>
    <cfRule type="cellIs" dxfId="2313" priority="52" operator="between">
      <formula>25</formula>
      <formula>30</formula>
    </cfRule>
    <cfRule type="cellIs" dxfId="2312" priority="53" operator="between">
      <formula>30</formula>
      <formula>35</formula>
    </cfRule>
    <cfRule type="cellIs" dxfId="2311" priority="54" operator="between">
      <formula>35</formula>
      <formula>40</formula>
    </cfRule>
  </conditionalFormatting>
  <conditionalFormatting sqref="V41">
    <cfRule type="cellIs" dxfId="2310" priority="44" operator="between">
      <formula>40</formula>
      <formula>55</formula>
    </cfRule>
  </conditionalFormatting>
  <conditionalFormatting sqref="V41">
    <cfRule type="cellIs" dxfId="2309" priority="34" operator="between">
      <formula>-25</formula>
      <formula>-5</formula>
    </cfRule>
    <cfRule type="cellIs" dxfId="2308" priority="35" operator="between">
      <formula>-5</formula>
      <formula>0</formula>
    </cfRule>
    <cfRule type="cellIs" dxfId="2307" priority="36" operator="between">
      <formula>5</formula>
      <formula>10</formula>
    </cfRule>
    <cfRule type="cellIs" dxfId="2306" priority="37" operator="between">
      <formula>10</formula>
      <formula>15</formula>
    </cfRule>
    <cfRule type="cellIs" dxfId="2305" priority="38" operator="between">
      <formula>15</formula>
      <formula>20</formula>
    </cfRule>
    <cfRule type="cellIs" dxfId="2304" priority="39" operator="between">
      <formula>20</formula>
      <formula>25</formula>
    </cfRule>
    <cfRule type="cellIs" dxfId="2303" priority="40" operator="between">
      <formula>25</formula>
      <formula>30</formula>
    </cfRule>
    <cfRule type="cellIs" dxfId="2302" priority="41" operator="between">
      <formula>25</formula>
      <formula>30</formula>
    </cfRule>
    <cfRule type="cellIs" dxfId="2301" priority="42" operator="between">
      <formula>30</formula>
      <formula>35</formula>
    </cfRule>
    <cfRule type="cellIs" dxfId="2300" priority="43" operator="between">
      <formula>35</formula>
      <formula>40</formula>
    </cfRule>
  </conditionalFormatting>
  <conditionalFormatting sqref="V39">
    <cfRule type="cellIs" dxfId="2299" priority="33" operator="between">
      <formula>40</formula>
      <formula>55</formula>
    </cfRule>
  </conditionalFormatting>
  <conditionalFormatting sqref="V39">
    <cfRule type="cellIs" dxfId="2298" priority="23" operator="between">
      <formula>-25</formula>
      <formula>-5</formula>
    </cfRule>
    <cfRule type="cellIs" dxfId="2297" priority="24" operator="between">
      <formula>-5</formula>
      <formula>0</formula>
    </cfRule>
    <cfRule type="cellIs" dxfId="2296" priority="25" operator="between">
      <formula>5</formula>
      <formula>10</formula>
    </cfRule>
    <cfRule type="cellIs" dxfId="2295" priority="26" operator="between">
      <formula>10</formula>
      <formula>15</formula>
    </cfRule>
    <cfRule type="cellIs" dxfId="2294" priority="27" operator="between">
      <formula>15</formula>
      <formula>20</formula>
    </cfRule>
    <cfRule type="cellIs" dxfId="2293" priority="28" operator="between">
      <formula>20</formula>
      <formula>25</formula>
    </cfRule>
    <cfRule type="cellIs" dxfId="2292" priority="29" operator="between">
      <formula>25</formula>
      <formula>30</formula>
    </cfRule>
    <cfRule type="cellIs" dxfId="2291" priority="30" operator="between">
      <formula>25</formula>
      <formula>30</formula>
    </cfRule>
    <cfRule type="cellIs" dxfId="2290" priority="31" operator="between">
      <formula>30</formula>
      <formula>35</formula>
    </cfRule>
    <cfRule type="cellIs" dxfId="2289" priority="32" operator="between">
      <formula>35</formula>
      <formula>40</formula>
    </cfRule>
  </conditionalFormatting>
  <conditionalFormatting sqref="X39">
    <cfRule type="cellIs" dxfId="2288" priority="1" operator="between">
      <formula>-25</formula>
      <formula>-5</formula>
    </cfRule>
    <cfRule type="cellIs" dxfId="2287" priority="2" operator="between">
      <formula>-5</formula>
      <formula>0</formula>
    </cfRule>
    <cfRule type="cellIs" dxfId="2286" priority="3" operator="between">
      <formula>5</formula>
      <formula>10</formula>
    </cfRule>
    <cfRule type="cellIs" dxfId="2285" priority="4" operator="between">
      <formula>10</formula>
      <formula>15</formula>
    </cfRule>
    <cfRule type="cellIs" dxfId="2284" priority="5" operator="between">
      <formula>15</formula>
      <formula>20</formula>
    </cfRule>
    <cfRule type="cellIs" dxfId="2283" priority="6" operator="between">
      <formula>20</formula>
      <formula>25</formula>
    </cfRule>
    <cfRule type="cellIs" dxfId="2282" priority="7" operator="between">
      <formula>25</formula>
      <formula>30</formula>
    </cfRule>
    <cfRule type="cellIs" dxfId="2281" priority="8" operator="between">
      <formula>25</formula>
      <formula>30</formula>
    </cfRule>
    <cfRule type="cellIs" dxfId="2280" priority="9" operator="between">
      <formula>30</formula>
      <formula>35</formula>
    </cfRule>
    <cfRule type="cellIs" dxfId="2279" priority="10" operator="between">
      <formula>35</formula>
      <formula>40</formula>
    </cfRule>
  </conditionalFormatting>
  <conditionalFormatting sqref="X41">
    <cfRule type="cellIs" dxfId="2278" priority="22" operator="between">
      <formula>40</formula>
      <formula>55</formula>
    </cfRule>
  </conditionalFormatting>
  <conditionalFormatting sqref="X41">
    <cfRule type="cellIs" dxfId="2277" priority="12" operator="between">
      <formula>-25</formula>
      <formula>-5</formula>
    </cfRule>
    <cfRule type="cellIs" dxfId="2276" priority="13" operator="between">
      <formula>-5</formula>
      <formula>0</formula>
    </cfRule>
    <cfRule type="cellIs" dxfId="2275" priority="14" operator="between">
      <formula>5</formula>
      <formula>10</formula>
    </cfRule>
    <cfRule type="cellIs" dxfId="2274" priority="15" operator="between">
      <formula>10</formula>
      <formula>15</formula>
    </cfRule>
    <cfRule type="cellIs" dxfId="2273" priority="16" operator="between">
      <formula>15</formula>
      <formula>20</formula>
    </cfRule>
    <cfRule type="cellIs" dxfId="2272" priority="17" operator="between">
      <formula>20</formula>
      <formula>25</formula>
    </cfRule>
    <cfRule type="cellIs" dxfId="2271" priority="18" operator="between">
      <formula>25</formula>
      <formula>30</formula>
    </cfRule>
    <cfRule type="cellIs" dxfId="2270" priority="19" operator="between">
      <formula>25</formula>
      <formula>30</formula>
    </cfRule>
    <cfRule type="cellIs" dxfId="2269" priority="20" operator="between">
      <formula>30</formula>
      <formula>35</formula>
    </cfRule>
    <cfRule type="cellIs" dxfId="2268" priority="21" operator="between">
      <formula>35</formula>
      <formula>40</formula>
    </cfRule>
  </conditionalFormatting>
  <conditionalFormatting sqref="X39">
    <cfRule type="cellIs" dxfId="2267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64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5.8</v>
      </c>
      <c r="C5" s="10">
        <v>-0.3</v>
      </c>
      <c r="D5" s="19">
        <v>17.399999999999999</v>
      </c>
      <c r="E5" s="20">
        <v>5.2</v>
      </c>
      <c r="F5" s="19">
        <v>11</v>
      </c>
      <c r="G5" s="20">
        <v>-4</v>
      </c>
      <c r="H5" s="21">
        <v>19.899999999999999</v>
      </c>
      <c r="I5" s="19">
        <v>5</v>
      </c>
      <c r="J5" s="22">
        <v>20.399999999999999</v>
      </c>
      <c r="K5" s="10">
        <v>4.5999999999999996</v>
      </c>
      <c r="L5" s="10">
        <v>31.1</v>
      </c>
      <c r="M5" s="10">
        <v>17.399999999999999</v>
      </c>
      <c r="N5" s="11">
        <v>33.200000000000003</v>
      </c>
      <c r="O5" s="7">
        <v>18.899999999999999</v>
      </c>
      <c r="P5" s="10">
        <v>35.200000000000003</v>
      </c>
      <c r="Q5" s="10">
        <v>20.5</v>
      </c>
      <c r="R5" s="10">
        <v>29.9</v>
      </c>
      <c r="S5" s="10">
        <v>19.2</v>
      </c>
      <c r="T5" s="10">
        <v>26.5</v>
      </c>
      <c r="U5" s="10">
        <v>14.1</v>
      </c>
      <c r="V5" s="10">
        <v>14.4</v>
      </c>
      <c r="W5" s="10">
        <v>7.2</v>
      </c>
      <c r="X5" s="10">
        <v>10.5</v>
      </c>
      <c r="Y5" s="10">
        <v>-0.2</v>
      </c>
    </row>
    <row r="6" spans="1:25" ht="12.75" customHeight="1" thickBot="1" x14ac:dyDescent="0.25">
      <c r="A6" s="6">
        <v>2</v>
      </c>
      <c r="B6" s="10">
        <v>13</v>
      </c>
      <c r="C6" s="10">
        <v>-1.5</v>
      </c>
      <c r="D6" s="21">
        <v>16.899999999999999</v>
      </c>
      <c r="E6" s="19">
        <v>3.9</v>
      </c>
      <c r="F6" s="21">
        <v>11.7</v>
      </c>
      <c r="G6" s="19">
        <v>-3.4</v>
      </c>
      <c r="H6" s="21">
        <v>18.600000000000001</v>
      </c>
      <c r="I6" s="23">
        <v>9.4</v>
      </c>
      <c r="J6" s="21">
        <v>19.5</v>
      </c>
      <c r="K6" s="10">
        <v>7.8</v>
      </c>
      <c r="L6" s="10">
        <v>29.7</v>
      </c>
      <c r="M6" s="10">
        <v>15.2</v>
      </c>
      <c r="N6" s="8">
        <v>31.2</v>
      </c>
      <c r="O6" s="8">
        <v>18.5</v>
      </c>
      <c r="P6" s="10">
        <v>37</v>
      </c>
      <c r="Q6" s="10">
        <v>21.9</v>
      </c>
      <c r="R6" s="10">
        <v>25.3</v>
      </c>
      <c r="S6" s="10">
        <v>17.5</v>
      </c>
      <c r="T6" s="10">
        <v>26.5</v>
      </c>
      <c r="U6" s="10">
        <v>13.8</v>
      </c>
      <c r="V6" s="10">
        <v>17.8</v>
      </c>
      <c r="W6" s="10">
        <v>4.8</v>
      </c>
      <c r="X6" s="10">
        <v>14.4</v>
      </c>
      <c r="Y6" s="10">
        <v>4.5999999999999996</v>
      </c>
    </row>
    <row r="7" spans="1:25" ht="12.75" customHeight="1" thickBot="1" x14ac:dyDescent="0.25">
      <c r="A7" s="6">
        <v>3</v>
      </c>
      <c r="B7" s="10">
        <v>11.2</v>
      </c>
      <c r="C7" s="10">
        <v>-1.3</v>
      </c>
      <c r="D7" s="21">
        <v>17</v>
      </c>
      <c r="E7" s="19">
        <v>3.4</v>
      </c>
      <c r="F7" s="21">
        <v>14.3</v>
      </c>
      <c r="G7" s="23">
        <v>-1.5</v>
      </c>
      <c r="H7" s="21">
        <v>21.4</v>
      </c>
      <c r="I7" s="19">
        <v>4.3</v>
      </c>
      <c r="J7" s="24">
        <v>13.1</v>
      </c>
      <c r="K7" s="10">
        <v>9.9</v>
      </c>
      <c r="L7" s="10">
        <v>29.8</v>
      </c>
      <c r="M7" s="10">
        <v>15.5</v>
      </c>
      <c r="N7" s="11">
        <v>28.1</v>
      </c>
      <c r="O7" s="8">
        <v>18.600000000000001</v>
      </c>
      <c r="P7" s="10">
        <v>36.700000000000003</v>
      </c>
      <c r="Q7" s="10">
        <v>22</v>
      </c>
      <c r="R7" s="10">
        <v>24.9</v>
      </c>
      <c r="S7" s="10">
        <v>16.2</v>
      </c>
      <c r="T7" s="10">
        <v>27.9</v>
      </c>
      <c r="U7" s="10">
        <v>13.8</v>
      </c>
      <c r="V7" s="10">
        <v>16.3</v>
      </c>
      <c r="W7" s="10">
        <v>4.5999999999999996</v>
      </c>
      <c r="X7" s="10">
        <v>13.4</v>
      </c>
      <c r="Y7" s="10">
        <v>1.9</v>
      </c>
    </row>
    <row r="8" spans="1:25" ht="12.75" customHeight="1" thickBot="1" x14ac:dyDescent="0.25">
      <c r="A8" s="6">
        <v>4</v>
      </c>
      <c r="B8" s="10">
        <v>10.1</v>
      </c>
      <c r="C8" s="10">
        <v>-0.1</v>
      </c>
      <c r="D8" s="19">
        <v>14.9</v>
      </c>
      <c r="E8" s="23">
        <v>1.7</v>
      </c>
      <c r="F8" s="19">
        <v>17.399999999999999</v>
      </c>
      <c r="G8" s="23">
        <v>0.8</v>
      </c>
      <c r="H8" s="21">
        <v>22.4</v>
      </c>
      <c r="I8" s="19">
        <v>6.4</v>
      </c>
      <c r="J8" s="24">
        <v>22.2</v>
      </c>
      <c r="K8" s="10">
        <v>9.6999999999999993</v>
      </c>
      <c r="L8" s="10">
        <v>29.3</v>
      </c>
      <c r="M8" s="10">
        <v>12.8</v>
      </c>
      <c r="N8" s="11">
        <v>32.5</v>
      </c>
      <c r="O8" s="8">
        <v>19.2</v>
      </c>
      <c r="P8" s="10">
        <v>32.200000000000003</v>
      </c>
      <c r="Q8" s="10">
        <v>22.2</v>
      </c>
      <c r="R8" s="10">
        <v>32.200000000000003</v>
      </c>
      <c r="S8" s="10">
        <v>17.7</v>
      </c>
      <c r="T8" s="10">
        <v>29.7</v>
      </c>
      <c r="U8" s="10">
        <v>12.8</v>
      </c>
      <c r="V8" s="10">
        <v>18.3</v>
      </c>
      <c r="W8" s="10">
        <v>6.7</v>
      </c>
      <c r="X8" s="10">
        <v>11.4</v>
      </c>
      <c r="Y8" s="10">
        <v>6.3</v>
      </c>
    </row>
    <row r="9" spans="1:25" ht="12.75" customHeight="1" thickBot="1" x14ac:dyDescent="0.25">
      <c r="A9" s="6">
        <v>5</v>
      </c>
      <c r="B9" s="10">
        <v>10.4</v>
      </c>
      <c r="C9" s="10">
        <v>-0.6</v>
      </c>
      <c r="D9" s="19">
        <v>14</v>
      </c>
      <c r="E9" s="23">
        <v>2.6</v>
      </c>
      <c r="F9" s="19">
        <v>15.1</v>
      </c>
      <c r="G9" s="23">
        <v>4.7</v>
      </c>
      <c r="H9" s="21">
        <v>23.9</v>
      </c>
      <c r="I9" s="23">
        <v>9.4</v>
      </c>
      <c r="J9" s="24">
        <v>20.3</v>
      </c>
      <c r="K9" s="10">
        <v>10.5</v>
      </c>
      <c r="L9" s="10">
        <v>31.1</v>
      </c>
      <c r="M9" s="10">
        <v>14.3</v>
      </c>
      <c r="N9" s="11">
        <v>29.3</v>
      </c>
      <c r="O9" s="8">
        <v>18.5</v>
      </c>
      <c r="P9" s="10">
        <v>30.9</v>
      </c>
      <c r="Q9" s="10">
        <v>16.100000000000001</v>
      </c>
      <c r="R9" s="10">
        <v>30.5</v>
      </c>
      <c r="S9" s="10">
        <v>20.399999999999999</v>
      </c>
      <c r="T9" s="10">
        <v>28.8</v>
      </c>
      <c r="U9" s="10">
        <v>13.9</v>
      </c>
      <c r="V9" s="10">
        <v>17.3</v>
      </c>
      <c r="W9" s="10">
        <v>9.1999999999999993</v>
      </c>
      <c r="X9" s="10">
        <v>13.8</v>
      </c>
      <c r="Y9" s="10">
        <v>7.6</v>
      </c>
    </row>
    <row r="10" spans="1:25" ht="12.75" customHeight="1" thickBot="1" x14ac:dyDescent="0.25">
      <c r="A10" s="6">
        <v>6</v>
      </c>
      <c r="B10" s="10">
        <v>11.4</v>
      </c>
      <c r="C10" s="10">
        <v>-0.5</v>
      </c>
      <c r="D10" s="19">
        <v>13.4</v>
      </c>
      <c r="E10" s="23">
        <v>2</v>
      </c>
      <c r="F10" s="19">
        <v>19.8</v>
      </c>
      <c r="G10" s="23">
        <v>5.9</v>
      </c>
      <c r="H10" s="21">
        <v>21.7</v>
      </c>
      <c r="I10" s="23">
        <v>8.6999999999999993</v>
      </c>
      <c r="J10" s="21">
        <v>20.8</v>
      </c>
      <c r="K10" s="10">
        <v>7.9</v>
      </c>
      <c r="L10" s="10">
        <v>33.1</v>
      </c>
      <c r="M10" s="10">
        <v>14.7</v>
      </c>
      <c r="N10" s="11">
        <v>31.2</v>
      </c>
      <c r="O10" s="8">
        <v>18.100000000000001</v>
      </c>
      <c r="P10" s="10">
        <v>32.799999999999997</v>
      </c>
      <c r="Q10" s="10">
        <v>19.7</v>
      </c>
      <c r="R10" s="10">
        <v>30.6</v>
      </c>
      <c r="S10" s="10">
        <v>19.2</v>
      </c>
      <c r="T10" s="10">
        <v>28.4</v>
      </c>
      <c r="U10" s="10">
        <v>14.9</v>
      </c>
      <c r="V10" s="10">
        <v>16.600000000000001</v>
      </c>
      <c r="W10" s="10">
        <v>9.1999999999999993</v>
      </c>
      <c r="X10" s="10">
        <v>10.4</v>
      </c>
      <c r="Y10" s="10">
        <v>4.2</v>
      </c>
    </row>
    <row r="11" spans="1:25" ht="12.75" customHeight="1" thickBot="1" x14ac:dyDescent="0.25">
      <c r="A11" s="6">
        <v>7</v>
      </c>
      <c r="B11" s="10">
        <v>11.2</v>
      </c>
      <c r="C11" s="10">
        <v>-0.4</v>
      </c>
      <c r="D11" s="19">
        <v>13</v>
      </c>
      <c r="E11" s="23">
        <v>2.5</v>
      </c>
      <c r="F11" s="19">
        <v>16.399999999999999</v>
      </c>
      <c r="G11" s="23">
        <v>3</v>
      </c>
      <c r="H11" s="24">
        <v>17.5</v>
      </c>
      <c r="I11" s="19">
        <v>7.2</v>
      </c>
      <c r="J11" s="24">
        <v>22.7</v>
      </c>
      <c r="K11" s="10">
        <v>8.9</v>
      </c>
      <c r="L11" s="10">
        <v>29.2</v>
      </c>
      <c r="M11" s="10">
        <v>16.399999999999999</v>
      </c>
      <c r="N11" s="11">
        <v>34.5</v>
      </c>
      <c r="O11" s="8">
        <v>20.3</v>
      </c>
      <c r="P11" s="10">
        <v>34.5</v>
      </c>
      <c r="Q11" s="10">
        <v>20</v>
      </c>
      <c r="R11" s="10">
        <v>29.1</v>
      </c>
      <c r="S11" s="10">
        <v>18.3</v>
      </c>
      <c r="T11" s="10">
        <v>28.4</v>
      </c>
      <c r="U11" s="10">
        <v>17</v>
      </c>
      <c r="V11" s="10">
        <v>16.399999999999999</v>
      </c>
      <c r="W11" s="10">
        <v>9</v>
      </c>
      <c r="X11" s="10">
        <v>12.5</v>
      </c>
      <c r="Y11" s="10">
        <v>5.3</v>
      </c>
    </row>
    <row r="12" spans="1:25" ht="12.75" customHeight="1" thickBot="1" x14ac:dyDescent="0.25">
      <c r="A12" s="6">
        <v>8</v>
      </c>
      <c r="B12" s="10">
        <v>10.9</v>
      </c>
      <c r="C12" s="10">
        <v>-0.8</v>
      </c>
      <c r="D12" s="19">
        <v>14.7</v>
      </c>
      <c r="E12" s="19">
        <v>4.0999999999999996</v>
      </c>
      <c r="F12" s="19">
        <v>16</v>
      </c>
      <c r="G12" s="19">
        <v>4.7</v>
      </c>
      <c r="H12" s="21">
        <v>7.3</v>
      </c>
      <c r="I12" s="19">
        <v>6.5</v>
      </c>
      <c r="J12" s="21">
        <v>22.4</v>
      </c>
      <c r="K12" s="10">
        <v>5.8</v>
      </c>
      <c r="L12" s="10">
        <v>30.9</v>
      </c>
      <c r="M12" s="10">
        <v>14.2</v>
      </c>
      <c r="N12" s="9">
        <v>29.4</v>
      </c>
      <c r="O12" s="8">
        <v>17.7</v>
      </c>
      <c r="P12" s="10">
        <v>33.5</v>
      </c>
      <c r="Q12" s="10">
        <v>19.2</v>
      </c>
      <c r="R12" s="10">
        <v>29.3</v>
      </c>
      <c r="S12" s="10">
        <v>17.5</v>
      </c>
      <c r="T12" s="10">
        <v>28.3</v>
      </c>
      <c r="U12" s="10">
        <v>18.3</v>
      </c>
      <c r="V12" s="10">
        <v>16.399999999999999</v>
      </c>
      <c r="W12" s="10">
        <v>4.5</v>
      </c>
      <c r="X12" s="10">
        <v>18.2</v>
      </c>
      <c r="Y12" s="10">
        <v>8.3000000000000007</v>
      </c>
    </row>
    <row r="13" spans="1:25" ht="12.75" customHeight="1" thickBot="1" x14ac:dyDescent="0.25">
      <c r="A13" s="6">
        <v>9</v>
      </c>
      <c r="B13" s="10">
        <v>14.2</v>
      </c>
      <c r="C13" s="10">
        <v>4.5</v>
      </c>
      <c r="D13" s="19">
        <v>12.6</v>
      </c>
      <c r="E13" s="19">
        <v>2.4</v>
      </c>
      <c r="F13" s="19">
        <v>14.9</v>
      </c>
      <c r="G13" s="23">
        <v>0.4</v>
      </c>
      <c r="H13" s="21">
        <v>17.600000000000001</v>
      </c>
      <c r="I13" s="19">
        <v>4.2</v>
      </c>
      <c r="J13" s="21">
        <v>22.2</v>
      </c>
      <c r="K13" s="10">
        <v>5.3</v>
      </c>
      <c r="L13" s="10">
        <v>32.1</v>
      </c>
      <c r="M13" s="10">
        <v>13.3</v>
      </c>
      <c r="N13" s="11">
        <v>29.7</v>
      </c>
      <c r="O13" s="8">
        <v>15</v>
      </c>
      <c r="P13" s="10">
        <v>35</v>
      </c>
      <c r="Q13" s="10">
        <v>20.9</v>
      </c>
      <c r="R13" s="10">
        <v>30.9</v>
      </c>
      <c r="S13" s="10">
        <v>17</v>
      </c>
      <c r="T13" s="10">
        <v>28.1</v>
      </c>
      <c r="U13" s="10">
        <v>14.8</v>
      </c>
      <c r="V13" s="10">
        <v>18</v>
      </c>
      <c r="W13" s="10">
        <v>6.7</v>
      </c>
      <c r="X13" s="10">
        <v>11.9</v>
      </c>
      <c r="Y13" s="10">
        <v>7.9</v>
      </c>
    </row>
    <row r="14" spans="1:25" ht="12.75" customHeight="1" thickBot="1" x14ac:dyDescent="0.25">
      <c r="A14" s="6">
        <v>10</v>
      </c>
      <c r="B14" s="10">
        <v>17.899999999999999</v>
      </c>
      <c r="C14" s="10">
        <v>5.9</v>
      </c>
      <c r="D14" s="21">
        <v>14.6</v>
      </c>
      <c r="E14" s="19">
        <v>0</v>
      </c>
      <c r="F14" s="19">
        <v>11.3</v>
      </c>
      <c r="G14" s="19">
        <v>1.9</v>
      </c>
      <c r="H14" s="24">
        <v>18.3</v>
      </c>
      <c r="I14" s="19">
        <v>2.5</v>
      </c>
      <c r="J14" s="21">
        <v>20.2</v>
      </c>
      <c r="K14" s="10">
        <v>11</v>
      </c>
      <c r="L14" s="10">
        <v>32.9</v>
      </c>
      <c r="M14" s="10">
        <v>14.5</v>
      </c>
      <c r="N14" s="11">
        <v>28.1</v>
      </c>
      <c r="O14" s="8">
        <v>15.3</v>
      </c>
      <c r="P14" s="10">
        <v>36</v>
      </c>
      <c r="Q14" s="10">
        <v>21.1</v>
      </c>
      <c r="R14" s="10">
        <v>30.7</v>
      </c>
      <c r="S14" s="10">
        <v>18.5</v>
      </c>
      <c r="T14" s="10">
        <v>23.8</v>
      </c>
      <c r="U14" s="10">
        <v>15.5</v>
      </c>
      <c r="V14" s="10">
        <v>17.100000000000001</v>
      </c>
      <c r="W14" s="10">
        <v>5.2</v>
      </c>
      <c r="X14" s="10">
        <v>15.3</v>
      </c>
      <c r="Y14" s="10">
        <v>9.4</v>
      </c>
    </row>
    <row r="15" spans="1:25" ht="12.75" customHeight="1" thickBot="1" x14ac:dyDescent="0.25">
      <c r="A15" s="6">
        <v>11</v>
      </c>
      <c r="B15" s="10">
        <v>14.6</v>
      </c>
      <c r="C15" s="10">
        <v>4.7</v>
      </c>
      <c r="D15" s="21">
        <v>15.5</v>
      </c>
      <c r="E15" s="19">
        <v>0</v>
      </c>
      <c r="F15" s="19">
        <v>15.6</v>
      </c>
      <c r="G15" s="19">
        <v>4.2</v>
      </c>
      <c r="H15" s="24">
        <v>20.100000000000001</v>
      </c>
      <c r="I15" s="19">
        <v>3.4</v>
      </c>
      <c r="J15" s="24">
        <v>12.9</v>
      </c>
      <c r="K15" s="10">
        <v>9.8000000000000007</v>
      </c>
      <c r="L15" s="10">
        <v>33.6</v>
      </c>
      <c r="M15" s="10">
        <v>15.9</v>
      </c>
      <c r="N15" s="11">
        <v>21</v>
      </c>
      <c r="O15" s="8">
        <v>14.3</v>
      </c>
      <c r="P15" s="10">
        <v>34.5</v>
      </c>
      <c r="Q15" s="10">
        <v>19.7</v>
      </c>
      <c r="R15" s="10">
        <v>30.9</v>
      </c>
      <c r="S15" s="10">
        <v>18.399999999999999</v>
      </c>
      <c r="T15" s="10">
        <v>25.1</v>
      </c>
      <c r="U15" s="10">
        <v>13.1</v>
      </c>
      <c r="V15" s="10">
        <v>15.5</v>
      </c>
      <c r="W15" s="10">
        <v>4.9000000000000004</v>
      </c>
      <c r="X15" s="10">
        <v>15.6</v>
      </c>
      <c r="Y15" s="10">
        <v>4.5999999999999996</v>
      </c>
    </row>
    <row r="16" spans="1:25" ht="12.75" customHeight="1" thickBot="1" x14ac:dyDescent="0.25">
      <c r="A16" s="6">
        <v>12</v>
      </c>
      <c r="B16" s="10">
        <v>14.6</v>
      </c>
      <c r="C16" s="10">
        <v>5.2</v>
      </c>
      <c r="D16" s="21">
        <v>17.100000000000001</v>
      </c>
      <c r="E16" s="23">
        <v>0.8</v>
      </c>
      <c r="F16" s="19">
        <v>15.2</v>
      </c>
      <c r="G16" s="23">
        <v>6.7</v>
      </c>
      <c r="H16" s="24">
        <v>19.3</v>
      </c>
      <c r="I16" s="19">
        <v>4.8</v>
      </c>
      <c r="J16" s="24">
        <v>22.6</v>
      </c>
      <c r="K16" s="10">
        <v>9.1</v>
      </c>
      <c r="L16" s="10">
        <v>33.1</v>
      </c>
      <c r="M16" s="10">
        <v>17.600000000000001</v>
      </c>
      <c r="N16" s="11">
        <v>26.1</v>
      </c>
      <c r="O16" s="8">
        <v>14.3</v>
      </c>
      <c r="P16" s="10">
        <v>34.9</v>
      </c>
      <c r="Q16" s="10">
        <v>18.100000000000001</v>
      </c>
      <c r="R16" s="10">
        <v>29.8</v>
      </c>
      <c r="S16" s="10">
        <v>19.7</v>
      </c>
      <c r="T16" s="10">
        <v>22.2</v>
      </c>
      <c r="U16" s="10">
        <v>10.6</v>
      </c>
      <c r="V16" s="10">
        <v>15.7</v>
      </c>
      <c r="W16" s="10">
        <v>3.6</v>
      </c>
      <c r="X16" s="10">
        <v>14.9</v>
      </c>
      <c r="Y16" s="10">
        <v>5.4</v>
      </c>
    </row>
    <row r="17" spans="1:25" ht="12.75" customHeight="1" thickBot="1" x14ac:dyDescent="0.25">
      <c r="A17" s="6">
        <v>13</v>
      </c>
      <c r="B17" s="10">
        <v>17.3</v>
      </c>
      <c r="C17" s="10">
        <v>11.5</v>
      </c>
      <c r="D17" s="21">
        <v>15.5</v>
      </c>
      <c r="E17" s="23">
        <v>1.3</v>
      </c>
      <c r="F17" s="19">
        <v>14.9</v>
      </c>
      <c r="G17" s="23">
        <v>10.7</v>
      </c>
      <c r="H17" s="21">
        <v>20</v>
      </c>
      <c r="I17" s="21">
        <v>2.5</v>
      </c>
      <c r="J17" s="21">
        <v>25.7</v>
      </c>
      <c r="K17" s="10">
        <v>9.6999999999999993</v>
      </c>
      <c r="L17" s="10">
        <v>32.4</v>
      </c>
      <c r="M17" s="10">
        <v>16.899999999999999</v>
      </c>
      <c r="N17" s="11">
        <v>30.2</v>
      </c>
      <c r="O17" s="8">
        <v>14.3</v>
      </c>
      <c r="P17" s="10">
        <v>30.6</v>
      </c>
      <c r="Q17" s="10">
        <v>18.100000000000001</v>
      </c>
      <c r="R17" s="10">
        <v>28.7</v>
      </c>
      <c r="S17" s="10">
        <v>16.5</v>
      </c>
      <c r="T17" s="10">
        <v>22.4</v>
      </c>
      <c r="U17" s="10">
        <v>9.6999999999999993</v>
      </c>
      <c r="V17" s="10">
        <v>17.899999999999999</v>
      </c>
      <c r="W17" s="10">
        <v>4.5999999999999996</v>
      </c>
      <c r="X17" s="10">
        <v>14.1</v>
      </c>
      <c r="Y17" s="10">
        <v>4</v>
      </c>
    </row>
    <row r="18" spans="1:25" ht="12.75" customHeight="1" thickBot="1" x14ac:dyDescent="0.25">
      <c r="A18" s="6">
        <v>14</v>
      </c>
      <c r="B18" s="10">
        <v>15.4</v>
      </c>
      <c r="C18" s="10">
        <v>9.3000000000000007</v>
      </c>
      <c r="D18" s="21">
        <v>14.5</v>
      </c>
      <c r="E18" s="19">
        <v>1</v>
      </c>
      <c r="F18" s="19">
        <v>17.5</v>
      </c>
      <c r="G18" s="23">
        <v>5.4</v>
      </c>
      <c r="H18" s="21">
        <v>13.8</v>
      </c>
      <c r="I18" s="21">
        <v>7.2</v>
      </c>
      <c r="J18" s="21">
        <v>23.9</v>
      </c>
      <c r="K18" s="10">
        <v>10.3</v>
      </c>
      <c r="L18" s="10">
        <v>26</v>
      </c>
      <c r="M18" s="10">
        <v>13.9</v>
      </c>
      <c r="N18" s="9">
        <v>29.4</v>
      </c>
      <c r="O18" s="8">
        <v>14.1</v>
      </c>
      <c r="P18" s="10">
        <v>32.1</v>
      </c>
      <c r="Q18" s="10">
        <v>18.3</v>
      </c>
      <c r="R18" s="10">
        <v>28.6</v>
      </c>
      <c r="S18" s="10">
        <v>19.7</v>
      </c>
      <c r="T18" s="10">
        <v>21.8</v>
      </c>
      <c r="U18" s="10">
        <v>8.4</v>
      </c>
      <c r="V18" s="10">
        <v>17.3</v>
      </c>
      <c r="W18" s="10">
        <v>4.5</v>
      </c>
      <c r="X18" s="10">
        <v>11.6</v>
      </c>
      <c r="Y18" s="10">
        <v>3</v>
      </c>
    </row>
    <row r="19" spans="1:25" ht="12.75" customHeight="1" thickBot="1" x14ac:dyDescent="0.25">
      <c r="A19" s="6">
        <v>15</v>
      </c>
      <c r="B19" s="10">
        <v>12.9</v>
      </c>
      <c r="C19" s="10">
        <v>3.2</v>
      </c>
      <c r="D19" s="19">
        <v>13.8</v>
      </c>
      <c r="E19" s="23">
        <v>2.2000000000000002</v>
      </c>
      <c r="F19" s="19">
        <v>18</v>
      </c>
      <c r="G19" s="20">
        <v>5.7</v>
      </c>
      <c r="H19" s="24">
        <v>19.600000000000001</v>
      </c>
      <c r="I19" s="21">
        <v>6.2</v>
      </c>
      <c r="J19" s="21">
        <v>26</v>
      </c>
      <c r="K19" s="10">
        <v>9.4</v>
      </c>
      <c r="L19" s="10">
        <v>26.3</v>
      </c>
      <c r="M19" s="10">
        <v>12.5</v>
      </c>
      <c r="N19" s="10">
        <v>32.5</v>
      </c>
      <c r="O19" s="10">
        <v>16</v>
      </c>
      <c r="P19" s="10">
        <v>32.299999999999997</v>
      </c>
      <c r="Q19" s="10">
        <v>18.5</v>
      </c>
      <c r="R19" s="10">
        <v>27.3</v>
      </c>
      <c r="S19" s="10">
        <v>16.899999999999999</v>
      </c>
      <c r="T19" s="10">
        <v>22.1</v>
      </c>
      <c r="U19" s="10">
        <v>9.5</v>
      </c>
      <c r="V19" s="10">
        <v>11.5</v>
      </c>
      <c r="W19" s="10">
        <v>0.1</v>
      </c>
      <c r="X19" s="10">
        <v>13.3</v>
      </c>
      <c r="Y19" s="10">
        <v>6.1</v>
      </c>
    </row>
    <row r="20" spans="1:25" ht="12.75" customHeight="1" thickBot="1" x14ac:dyDescent="0.25">
      <c r="A20" s="6">
        <v>16</v>
      </c>
      <c r="B20" s="10">
        <v>12</v>
      </c>
      <c r="C20" s="10">
        <v>1</v>
      </c>
      <c r="D20" s="21">
        <v>9</v>
      </c>
      <c r="E20" s="19">
        <v>2.5</v>
      </c>
      <c r="F20" s="21">
        <v>20.5</v>
      </c>
      <c r="G20" s="23">
        <v>6.3</v>
      </c>
      <c r="H20" s="24">
        <v>13.5</v>
      </c>
      <c r="I20" s="19">
        <v>9.25</v>
      </c>
      <c r="J20" s="21">
        <v>28.1</v>
      </c>
      <c r="K20" s="10">
        <v>10.8</v>
      </c>
      <c r="L20" s="10">
        <v>30.8</v>
      </c>
      <c r="M20" s="10">
        <v>14.3</v>
      </c>
      <c r="N20" s="10">
        <v>32.9</v>
      </c>
      <c r="O20" s="10">
        <v>16.8</v>
      </c>
      <c r="P20" s="10">
        <v>32.6</v>
      </c>
      <c r="Q20" s="10">
        <v>18.8</v>
      </c>
      <c r="R20" s="10">
        <v>27.7</v>
      </c>
      <c r="S20" s="10">
        <v>14.9</v>
      </c>
      <c r="T20" s="10">
        <v>21.7</v>
      </c>
      <c r="U20" s="10">
        <v>9.1999999999999993</v>
      </c>
      <c r="V20" s="10">
        <v>13</v>
      </c>
      <c r="W20" s="10">
        <v>-0.8</v>
      </c>
      <c r="X20" s="10">
        <v>12.1</v>
      </c>
      <c r="Y20" s="10">
        <v>3.7</v>
      </c>
    </row>
    <row r="21" spans="1:25" ht="12.75" customHeight="1" thickBot="1" x14ac:dyDescent="0.25">
      <c r="A21" s="6">
        <v>17</v>
      </c>
      <c r="B21" s="10">
        <v>15.5</v>
      </c>
      <c r="C21" s="10">
        <v>4.0999999999999996</v>
      </c>
      <c r="D21" s="21">
        <v>11</v>
      </c>
      <c r="E21" s="23">
        <v>1.7</v>
      </c>
      <c r="F21" s="21">
        <v>19.7</v>
      </c>
      <c r="G21" s="23">
        <v>7.3</v>
      </c>
      <c r="H21" s="24">
        <v>20.7</v>
      </c>
      <c r="I21" s="19">
        <v>9.6999999999999993</v>
      </c>
      <c r="J21" s="24">
        <v>28.8</v>
      </c>
      <c r="K21" s="10">
        <v>12.2</v>
      </c>
      <c r="L21" s="10">
        <v>33</v>
      </c>
      <c r="M21" s="10">
        <v>15.6</v>
      </c>
      <c r="N21" s="10">
        <v>31.8</v>
      </c>
      <c r="O21" s="10">
        <v>19</v>
      </c>
      <c r="P21" s="10">
        <v>32.9</v>
      </c>
      <c r="Q21" s="10">
        <v>20.3</v>
      </c>
      <c r="R21" s="10">
        <v>26.6</v>
      </c>
      <c r="S21" s="10">
        <v>13.3</v>
      </c>
      <c r="T21" s="10">
        <v>21.9</v>
      </c>
      <c r="U21" s="10">
        <v>10.4</v>
      </c>
      <c r="V21" s="10">
        <v>13.7</v>
      </c>
      <c r="W21" s="10">
        <v>0.4</v>
      </c>
      <c r="X21" s="10">
        <v>12.6</v>
      </c>
      <c r="Y21" s="10">
        <v>5.0999999999999996</v>
      </c>
    </row>
    <row r="22" spans="1:25" ht="12.75" customHeight="1" thickBot="1" x14ac:dyDescent="0.25">
      <c r="A22" s="6">
        <v>18</v>
      </c>
      <c r="B22" s="10">
        <v>12.7</v>
      </c>
      <c r="C22" s="10">
        <v>3.2</v>
      </c>
      <c r="D22" s="19">
        <v>11.2</v>
      </c>
      <c r="E22" s="20">
        <v>-0.2</v>
      </c>
      <c r="F22" s="21">
        <v>17.399999999999999</v>
      </c>
      <c r="G22" s="23">
        <v>8.5</v>
      </c>
      <c r="H22" s="24">
        <v>17.5</v>
      </c>
      <c r="I22" s="19">
        <v>7</v>
      </c>
      <c r="J22" s="24">
        <v>27.9</v>
      </c>
      <c r="K22" s="10">
        <v>10.9</v>
      </c>
      <c r="L22" s="10">
        <v>33.1</v>
      </c>
      <c r="M22" s="10">
        <v>16.7</v>
      </c>
      <c r="N22" s="10">
        <v>32.9</v>
      </c>
      <c r="O22" s="10">
        <v>17.3</v>
      </c>
      <c r="P22" s="10">
        <v>34.200000000000003</v>
      </c>
      <c r="Q22" s="10">
        <v>18.8</v>
      </c>
      <c r="R22" s="10">
        <v>27.7</v>
      </c>
      <c r="S22" s="10">
        <v>12.9</v>
      </c>
      <c r="T22" s="10">
        <v>21.8</v>
      </c>
      <c r="U22" s="10">
        <v>11.9</v>
      </c>
      <c r="V22" s="10">
        <v>14.9</v>
      </c>
      <c r="W22" s="10">
        <v>0.8</v>
      </c>
      <c r="X22" s="10">
        <v>14.6</v>
      </c>
      <c r="Y22" s="10">
        <v>3.5</v>
      </c>
    </row>
    <row r="23" spans="1:25" ht="12.75" customHeight="1" thickBot="1" x14ac:dyDescent="0.25">
      <c r="A23" s="6">
        <v>19</v>
      </c>
      <c r="B23" s="10">
        <v>11.9</v>
      </c>
      <c r="C23" s="10">
        <v>-1.1000000000000001</v>
      </c>
      <c r="D23" s="19">
        <v>12.1</v>
      </c>
      <c r="E23" s="20">
        <v>-0.2</v>
      </c>
      <c r="F23" s="19">
        <v>22.2</v>
      </c>
      <c r="G23" s="20">
        <v>10.3</v>
      </c>
      <c r="H23" s="21">
        <v>18.600000000000001</v>
      </c>
      <c r="I23" s="19">
        <v>5.9</v>
      </c>
      <c r="J23" s="24">
        <v>29.3</v>
      </c>
      <c r="K23" s="10">
        <v>12</v>
      </c>
      <c r="L23" s="10">
        <v>27.5</v>
      </c>
      <c r="M23" s="10">
        <v>18.100000000000001</v>
      </c>
      <c r="N23" s="10">
        <v>33.4</v>
      </c>
      <c r="O23" s="10">
        <v>18.600000000000001</v>
      </c>
      <c r="P23" s="10">
        <v>35.9</v>
      </c>
      <c r="Q23" s="10">
        <v>20.7</v>
      </c>
      <c r="R23" s="10">
        <v>29.2</v>
      </c>
      <c r="S23" s="10">
        <v>14.8</v>
      </c>
      <c r="T23" s="10">
        <v>26.3</v>
      </c>
      <c r="U23" s="10">
        <v>15.1</v>
      </c>
      <c r="V23" s="10">
        <v>12.6</v>
      </c>
      <c r="W23" s="10">
        <v>1.8</v>
      </c>
      <c r="X23" s="10">
        <v>14.9</v>
      </c>
      <c r="Y23" s="10">
        <v>5</v>
      </c>
    </row>
    <row r="24" spans="1:25" ht="12.75" customHeight="1" thickBot="1" x14ac:dyDescent="0.25">
      <c r="A24" s="6">
        <v>20</v>
      </c>
      <c r="B24" s="10">
        <v>10.8</v>
      </c>
      <c r="C24" s="10">
        <v>3.7</v>
      </c>
      <c r="D24" s="19">
        <v>8.6</v>
      </c>
      <c r="E24" s="20">
        <v>0.8</v>
      </c>
      <c r="F24" s="19">
        <v>22.4</v>
      </c>
      <c r="G24" s="19">
        <v>7.7</v>
      </c>
      <c r="H24" s="24">
        <v>25.4</v>
      </c>
      <c r="I24" s="19">
        <v>8.1</v>
      </c>
      <c r="J24" s="24">
        <v>30.3</v>
      </c>
      <c r="K24" s="10">
        <v>11.8</v>
      </c>
      <c r="L24" s="10">
        <v>28.8</v>
      </c>
      <c r="M24" s="10">
        <v>13.5</v>
      </c>
      <c r="N24" s="10">
        <v>33.9</v>
      </c>
      <c r="O24" s="10">
        <v>22.5</v>
      </c>
      <c r="P24" s="10">
        <v>32</v>
      </c>
      <c r="Q24" s="10">
        <v>21.5</v>
      </c>
      <c r="R24" s="10">
        <v>26.8</v>
      </c>
      <c r="S24" s="10">
        <v>18</v>
      </c>
      <c r="T24" s="10">
        <v>27.7</v>
      </c>
      <c r="U24" s="10">
        <v>16.399999999999999</v>
      </c>
      <c r="V24" s="10">
        <v>15.5</v>
      </c>
      <c r="W24" s="10">
        <v>2.5</v>
      </c>
      <c r="X24" s="10">
        <v>14.5</v>
      </c>
      <c r="Y24" s="10">
        <v>5.4</v>
      </c>
    </row>
    <row r="25" spans="1:25" ht="12.75" customHeight="1" thickBot="1" x14ac:dyDescent="0.25">
      <c r="A25" s="6">
        <v>21</v>
      </c>
      <c r="B25" s="10">
        <v>14.5</v>
      </c>
      <c r="C25" s="10">
        <v>3.9</v>
      </c>
      <c r="D25" s="21">
        <v>13</v>
      </c>
      <c r="E25" s="19">
        <v>8.1</v>
      </c>
      <c r="F25" s="19">
        <v>20.8</v>
      </c>
      <c r="G25" s="23">
        <v>6.7</v>
      </c>
      <c r="H25" s="24">
        <v>24.9</v>
      </c>
      <c r="I25" s="19">
        <v>8.8000000000000007</v>
      </c>
      <c r="J25" s="24">
        <v>29</v>
      </c>
      <c r="K25" s="10">
        <v>10.5</v>
      </c>
      <c r="L25" s="10">
        <v>29.2</v>
      </c>
      <c r="M25" s="10">
        <v>16.2</v>
      </c>
      <c r="N25" s="10">
        <v>32.700000000000003</v>
      </c>
      <c r="O25" s="10">
        <v>19.3</v>
      </c>
      <c r="P25" s="10">
        <v>31</v>
      </c>
      <c r="Q25" s="10">
        <v>15.9</v>
      </c>
      <c r="R25" s="10">
        <v>30.6</v>
      </c>
      <c r="S25" s="10">
        <v>18.600000000000001</v>
      </c>
      <c r="T25" s="10">
        <v>26.1</v>
      </c>
      <c r="U25" s="10">
        <v>15.1</v>
      </c>
      <c r="V25" s="10">
        <v>17.600000000000001</v>
      </c>
      <c r="W25" s="10">
        <v>6.4</v>
      </c>
      <c r="X25" s="10">
        <v>9.6999999999999993</v>
      </c>
      <c r="Y25" s="10">
        <v>1.1000000000000001</v>
      </c>
    </row>
    <row r="26" spans="1:25" ht="12.75" customHeight="1" thickBot="1" x14ac:dyDescent="0.25">
      <c r="A26" s="6">
        <v>22</v>
      </c>
      <c r="B26" s="10">
        <v>11.3</v>
      </c>
      <c r="C26" s="10">
        <v>3.2</v>
      </c>
      <c r="D26" s="21">
        <v>15.5</v>
      </c>
      <c r="E26" s="19">
        <v>7.5</v>
      </c>
      <c r="F26" s="19">
        <v>19.2</v>
      </c>
      <c r="G26" s="23">
        <v>6.3</v>
      </c>
      <c r="H26" s="21">
        <v>12.4</v>
      </c>
      <c r="I26" s="19">
        <v>10.1</v>
      </c>
      <c r="J26" s="24">
        <v>28.4</v>
      </c>
      <c r="K26" s="10">
        <v>11.4</v>
      </c>
      <c r="L26" s="10">
        <v>32</v>
      </c>
      <c r="M26" s="10">
        <v>17</v>
      </c>
      <c r="N26" s="10">
        <v>33.5</v>
      </c>
      <c r="O26" s="10">
        <v>19.899999999999999</v>
      </c>
      <c r="P26" s="10">
        <v>32.4</v>
      </c>
      <c r="Q26" s="10">
        <v>18.100000000000001</v>
      </c>
      <c r="R26" s="10">
        <v>29.3</v>
      </c>
      <c r="S26" s="10">
        <v>16.899999999999999</v>
      </c>
      <c r="T26" s="10">
        <v>25.6</v>
      </c>
      <c r="U26" s="10">
        <v>12.5</v>
      </c>
      <c r="V26" s="10">
        <v>15.2</v>
      </c>
      <c r="W26" s="10">
        <v>6.3</v>
      </c>
      <c r="X26" s="10">
        <v>9.1999999999999993</v>
      </c>
      <c r="Y26" s="10">
        <v>-1</v>
      </c>
    </row>
    <row r="27" spans="1:25" ht="12.75" customHeight="1" thickBot="1" x14ac:dyDescent="0.25">
      <c r="A27" s="6">
        <v>23</v>
      </c>
      <c r="B27" s="10">
        <v>14.8</v>
      </c>
      <c r="C27" s="10">
        <v>3.2</v>
      </c>
      <c r="D27" s="19">
        <v>16.3</v>
      </c>
      <c r="E27" s="23">
        <v>1.6</v>
      </c>
      <c r="F27" s="19">
        <v>16.8</v>
      </c>
      <c r="G27" s="20">
        <v>3.1</v>
      </c>
      <c r="H27" s="21">
        <v>24.4</v>
      </c>
      <c r="I27" s="19">
        <v>8</v>
      </c>
      <c r="J27" s="25">
        <v>27.5</v>
      </c>
      <c r="K27" s="10">
        <v>14.4</v>
      </c>
      <c r="L27" s="10">
        <v>34.5</v>
      </c>
      <c r="M27" s="10">
        <v>16.399999999999999</v>
      </c>
      <c r="N27" s="10">
        <v>35</v>
      </c>
      <c r="O27" s="10">
        <v>20.2</v>
      </c>
      <c r="P27" s="10">
        <v>31.2</v>
      </c>
      <c r="Q27" s="10">
        <v>19.8</v>
      </c>
      <c r="R27" s="10">
        <v>29.3</v>
      </c>
      <c r="S27" s="10">
        <v>15.2</v>
      </c>
      <c r="T27" s="10">
        <v>26.9</v>
      </c>
      <c r="U27" s="10">
        <v>10.9</v>
      </c>
      <c r="V27" s="10">
        <v>14.2</v>
      </c>
      <c r="W27" s="10">
        <v>5.3</v>
      </c>
      <c r="X27" s="10">
        <v>11.2</v>
      </c>
      <c r="Y27" s="10">
        <v>1.4</v>
      </c>
    </row>
    <row r="28" spans="1:25" ht="12.75" customHeight="1" thickBot="1" x14ac:dyDescent="0.25">
      <c r="A28" s="6">
        <v>24</v>
      </c>
      <c r="B28" s="10">
        <v>11.1</v>
      </c>
      <c r="C28" s="10">
        <v>6.9</v>
      </c>
      <c r="D28" s="19">
        <v>9.5</v>
      </c>
      <c r="E28" s="20">
        <v>3.7</v>
      </c>
      <c r="F28" s="19">
        <v>16.8</v>
      </c>
      <c r="G28" s="23">
        <v>1.7</v>
      </c>
      <c r="H28" s="21">
        <v>24.8</v>
      </c>
      <c r="I28" s="19">
        <v>9.6</v>
      </c>
      <c r="J28" s="25">
        <v>27.9</v>
      </c>
      <c r="K28" s="10">
        <v>11.7</v>
      </c>
      <c r="L28" s="10">
        <v>30.3</v>
      </c>
      <c r="M28" s="10">
        <v>18.399999999999999</v>
      </c>
      <c r="N28" s="10">
        <v>34.200000000000003</v>
      </c>
      <c r="O28" s="10">
        <v>21.1</v>
      </c>
      <c r="P28" s="10">
        <v>33.5</v>
      </c>
      <c r="Q28" s="10">
        <v>18.5</v>
      </c>
      <c r="R28" s="10">
        <v>27.8</v>
      </c>
      <c r="S28" s="10">
        <v>13.6</v>
      </c>
      <c r="T28" s="10">
        <v>26.1</v>
      </c>
      <c r="U28" s="10">
        <v>11.8</v>
      </c>
      <c r="V28" s="10">
        <v>13</v>
      </c>
      <c r="W28" s="10">
        <v>4</v>
      </c>
      <c r="X28" s="10">
        <v>10.5</v>
      </c>
      <c r="Y28" s="10">
        <v>2.5</v>
      </c>
    </row>
    <row r="29" spans="1:25" ht="12.75" customHeight="1" thickBot="1" x14ac:dyDescent="0.25">
      <c r="A29" s="6">
        <v>25</v>
      </c>
      <c r="B29" s="10">
        <v>13</v>
      </c>
      <c r="C29" s="10">
        <v>1.6</v>
      </c>
      <c r="D29" s="23">
        <v>6.9</v>
      </c>
      <c r="E29" s="20">
        <v>3.7</v>
      </c>
      <c r="F29" s="21">
        <v>15.8</v>
      </c>
      <c r="G29" s="23">
        <v>2.9</v>
      </c>
      <c r="H29" s="21">
        <v>25.5</v>
      </c>
      <c r="I29" s="19">
        <v>10</v>
      </c>
      <c r="J29" s="24">
        <v>27.4</v>
      </c>
      <c r="K29" s="10">
        <v>10.199999999999999</v>
      </c>
      <c r="L29" s="10">
        <v>31.6</v>
      </c>
      <c r="M29" s="10">
        <v>17.8</v>
      </c>
      <c r="N29" s="10">
        <v>34.9</v>
      </c>
      <c r="O29" s="10">
        <v>20.8</v>
      </c>
      <c r="P29" s="10">
        <v>32.700000000000003</v>
      </c>
      <c r="Q29" s="10">
        <v>20.5</v>
      </c>
      <c r="R29" s="10">
        <v>26</v>
      </c>
      <c r="S29" s="10">
        <v>12.9</v>
      </c>
      <c r="T29" s="10">
        <v>24</v>
      </c>
      <c r="U29" s="10">
        <v>12.9</v>
      </c>
      <c r="V29" s="10">
        <v>15.2</v>
      </c>
      <c r="W29" s="10">
        <v>6.3</v>
      </c>
      <c r="X29" s="10">
        <v>6.5</v>
      </c>
      <c r="Y29" s="10">
        <v>1.8</v>
      </c>
    </row>
    <row r="30" spans="1:25" ht="12.75" customHeight="1" thickBot="1" x14ac:dyDescent="0.25">
      <c r="A30" s="6">
        <v>26</v>
      </c>
      <c r="B30" s="10">
        <v>16.5</v>
      </c>
      <c r="C30" s="10">
        <v>6.6</v>
      </c>
      <c r="D30" s="19">
        <v>6.8</v>
      </c>
      <c r="E30" s="20">
        <v>2.5</v>
      </c>
      <c r="F30" s="21">
        <v>15.7</v>
      </c>
      <c r="G30" s="20">
        <v>4.4000000000000004</v>
      </c>
      <c r="H30" s="21">
        <v>24.2</v>
      </c>
      <c r="I30" s="19">
        <v>9.9</v>
      </c>
      <c r="J30" s="24">
        <v>24</v>
      </c>
      <c r="K30" s="10">
        <v>11.9</v>
      </c>
      <c r="L30" s="10">
        <v>33.6</v>
      </c>
      <c r="M30" s="10">
        <v>17.5</v>
      </c>
      <c r="N30" s="10">
        <v>34.700000000000003</v>
      </c>
      <c r="O30" s="10">
        <v>20.3</v>
      </c>
      <c r="P30" s="10">
        <v>30.3</v>
      </c>
      <c r="Q30" s="10">
        <v>18.7</v>
      </c>
      <c r="R30" s="10">
        <v>26</v>
      </c>
      <c r="S30" s="10">
        <v>11.9</v>
      </c>
      <c r="T30" s="10">
        <v>16.7</v>
      </c>
      <c r="U30" s="10">
        <v>12.2</v>
      </c>
      <c r="V30" s="10">
        <v>12.9</v>
      </c>
      <c r="W30" s="10">
        <v>3.9</v>
      </c>
      <c r="X30" s="10">
        <v>8.6</v>
      </c>
      <c r="Y30" s="10">
        <v>2</v>
      </c>
    </row>
    <row r="31" spans="1:25" ht="12.75" customHeight="1" thickBot="1" x14ac:dyDescent="0.25">
      <c r="A31" s="6">
        <v>27</v>
      </c>
      <c r="B31" s="10">
        <v>16.2</v>
      </c>
      <c r="C31" s="10">
        <v>8.1</v>
      </c>
      <c r="D31" s="21">
        <v>10.4</v>
      </c>
      <c r="E31" s="19">
        <v>-0.3</v>
      </c>
      <c r="F31" s="21">
        <v>8.9</v>
      </c>
      <c r="G31" s="23">
        <v>4.8</v>
      </c>
      <c r="H31" s="21">
        <v>23.9</v>
      </c>
      <c r="I31" s="21">
        <v>10.6</v>
      </c>
      <c r="J31" s="24">
        <v>24</v>
      </c>
      <c r="K31" s="10">
        <v>10.8</v>
      </c>
      <c r="L31" s="10">
        <v>35.700000000000003</v>
      </c>
      <c r="M31" s="10">
        <v>18.8</v>
      </c>
      <c r="N31" s="10">
        <v>32.200000000000003</v>
      </c>
      <c r="O31" s="10">
        <v>19.3</v>
      </c>
      <c r="P31" s="10">
        <v>29.2</v>
      </c>
      <c r="Q31" s="10">
        <v>17.2</v>
      </c>
      <c r="R31" s="10">
        <v>25.7</v>
      </c>
      <c r="S31" s="10">
        <v>11.5</v>
      </c>
      <c r="T31" s="10">
        <v>14.9</v>
      </c>
      <c r="U31" s="10">
        <v>7.3</v>
      </c>
      <c r="V31" s="10">
        <v>13.2</v>
      </c>
      <c r="W31" s="10">
        <v>1.3</v>
      </c>
      <c r="X31" s="10">
        <v>9.1999999999999993</v>
      </c>
      <c r="Y31" s="10">
        <v>-1.4</v>
      </c>
    </row>
    <row r="32" spans="1:25" ht="12.75" customHeight="1" thickBot="1" x14ac:dyDescent="0.25">
      <c r="A32" s="6">
        <v>28</v>
      </c>
      <c r="B32" s="10">
        <v>11.7</v>
      </c>
      <c r="C32" s="10">
        <v>1.6</v>
      </c>
      <c r="D32" s="19">
        <v>11.1</v>
      </c>
      <c r="E32" s="19">
        <v>0.7</v>
      </c>
      <c r="F32" s="21">
        <v>16.7</v>
      </c>
      <c r="G32" s="19">
        <v>2.1</v>
      </c>
      <c r="H32" s="24">
        <v>24.2</v>
      </c>
      <c r="I32" s="19">
        <v>11.6</v>
      </c>
      <c r="J32" s="24">
        <v>29.3</v>
      </c>
      <c r="K32" s="10">
        <v>12.4</v>
      </c>
      <c r="L32" s="10">
        <v>36.9</v>
      </c>
      <c r="M32" s="10">
        <v>20.5</v>
      </c>
      <c r="N32" s="10">
        <v>34.1</v>
      </c>
      <c r="O32" s="10">
        <v>19.399999999999999</v>
      </c>
      <c r="P32" s="10">
        <v>26.6</v>
      </c>
      <c r="Q32" s="10">
        <v>20.7</v>
      </c>
      <c r="R32" s="10">
        <v>27.1</v>
      </c>
      <c r="S32" s="10">
        <v>12.2</v>
      </c>
      <c r="T32" s="10">
        <v>19.600000000000001</v>
      </c>
      <c r="U32" s="10">
        <v>9.1</v>
      </c>
      <c r="V32" s="10">
        <v>14.4</v>
      </c>
      <c r="W32" s="10">
        <v>0.3</v>
      </c>
      <c r="X32" s="10">
        <v>5.7</v>
      </c>
      <c r="Y32" s="10">
        <v>-2.1</v>
      </c>
    </row>
    <row r="33" spans="1:36" ht="12.75" customHeight="1" thickBot="1" x14ac:dyDescent="0.25">
      <c r="A33" s="6">
        <v>29</v>
      </c>
      <c r="B33" s="10">
        <v>12.5</v>
      </c>
      <c r="C33" s="10">
        <v>1.2</v>
      </c>
      <c r="D33" s="19">
        <v>10.4</v>
      </c>
      <c r="E33" s="23">
        <v>-0.3</v>
      </c>
      <c r="F33" s="21">
        <v>12.3</v>
      </c>
      <c r="G33" s="19">
        <v>8.4</v>
      </c>
      <c r="H33" s="21">
        <v>16.5</v>
      </c>
      <c r="I33" s="21">
        <v>9.4</v>
      </c>
      <c r="J33" s="24">
        <v>29.5</v>
      </c>
      <c r="K33" s="10">
        <v>14.8</v>
      </c>
      <c r="L33" s="10">
        <v>34.6</v>
      </c>
      <c r="M33" s="10">
        <v>20.5</v>
      </c>
      <c r="N33" s="10">
        <v>31.8</v>
      </c>
      <c r="O33" s="10">
        <v>19.8</v>
      </c>
      <c r="P33" s="10">
        <v>26.9</v>
      </c>
      <c r="Q33" s="10">
        <v>19.7</v>
      </c>
      <c r="R33" s="10">
        <v>27.9</v>
      </c>
      <c r="S33" s="10">
        <v>15.6</v>
      </c>
      <c r="T33" s="10">
        <v>18.7</v>
      </c>
      <c r="U33" s="10">
        <v>8.4</v>
      </c>
      <c r="V33" s="10">
        <v>9.4</v>
      </c>
      <c r="W33" s="10">
        <v>4</v>
      </c>
      <c r="X33" s="10">
        <v>12.6</v>
      </c>
      <c r="Y33" s="10">
        <v>-2</v>
      </c>
    </row>
    <row r="34" spans="1:36" ht="12.75" customHeight="1" thickBot="1" x14ac:dyDescent="0.25">
      <c r="A34" s="6">
        <v>30</v>
      </c>
      <c r="B34" s="10">
        <v>11.5</v>
      </c>
      <c r="C34" s="10">
        <v>1.7</v>
      </c>
      <c r="D34" s="125"/>
      <c r="E34" s="126"/>
      <c r="F34" s="21">
        <v>14.1</v>
      </c>
      <c r="G34" s="19">
        <v>7.8</v>
      </c>
      <c r="H34" s="21">
        <v>18.399999999999999</v>
      </c>
      <c r="I34" s="21">
        <v>7.5</v>
      </c>
      <c r="J34" s="24">
        <v>30.3</v>
      </c>
      <c r="K34" s="10">
        <v>15.4</v>
      </c>
      <c r="L34" s="10">
        <v>35.1</v>
      </c>
      <c r="M34" s="10">
        <v>19.2</v>
      </c>
      <c r="N34" s="10">
        <v>34.1</v>
      </c>
      <c r="O34" s="10">
        <v>17.8</v>
      </c>
      <c r="P34" s="10">
        <v>26.9</v>
      </c>
      <c r="Q34" s="10">
        <v>17.2</v>
      </c>
      <c r="R34" s="10">
        <v>28.7</v>
      </c>
      <c r="S34" s="10">
        <v>14.3</v>
      </c>
      <c r="T34" s="10">
        <v>19.8</v>
      </c>
      <c r="U34" s="10">
        <v>5.3</v>
      </c>
      <c r="V34" s="10">
        <v>9</v>
      </c>
      <c r="W34" s="10">
        <v>-0.2</v>
      </c>
      <c r="X34" s="10">
        <v>12</v>
      </c>
      <c r="Y34" s="10">
        <v>-0.4</v>
      </c>
    </row>
    <row r="35" spans="1:36" ht="12.75" customHeight="1" thickBot="1" x14ac:dyDescent="0.25">
      <c r="A35" s="6">
        <v>31</v>
      </c>
      <c r="B35" s="10">
        <v>15.2</v>
      </c>
      <c r="C35" s="10">
        <v>7.4</v>
      </c>
      <c r="D35" s="127"/>
      <c r="E35" s="128"/>
      <c r="F35" s="21">
        <v>16.2</v>
      </c>
      <c r="G35" s="23">
        <v>8.8000000000000007</v>
      </c>
      <c r="H35" s="125"/>
      <c r="I35" s="126"/>
      <c r="J35" s="24">
        <v>28.7</v>
      </c>
      <c r="K35" s="10">
        <v>15.9</v>
      </c>
      <c r="L35" s="129"/>
      <c r="M35" s="130"/>
      <c r="N35" s="10">
        <v>36.9</v>
      </c>
      <c r="O35" s="10">
        <v>20</v>
      </c>
      <c r="P35" s="10">
        <v>25.3</v>
      </c>
      <c r="Q35" s="10">
        <v>18.399999999999999</v>
      </c>
      <c r="R35" s="129"/>
      <c r="S35" s="130"/>
      <c r="T35" s="10">
        <v>19.399999999999999</v>
      </c>
      <c r="U35" s="10">
        <v>7</v>
      </c>
      <c r="V35" s="129"/>
      <c r="W35" s="130"/>
      <c r="X35" s="10">
        <v>11.5</v>
      </c>
      <c r="Y35" s="10">
        <v>0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17.899999999999999</v>
      </c>
      <c r="C38" s="102"/>
      <c r="D38" s="101">
        <v>17.399999999999999</v>
      </c>
      <c r="E38" s="102"/>
      <c r="F38" s="101">
        <v>22.4</v>
      </c>
      <c r="G38" s="102"/>
      <c r="H38" s="101">
        <v>25.5</v>
      </c>
      <c r="I38" s="102"/>
      <c r="J38" s="101">
        <v>30.3</v>
      </c>
      <c r="K38" s="102"/>
      <c r="L38" s="101">
        <v>36.9</v>
      </c>
      <c r="M38" s="102"/>
      <c r="N38" s="101">
        <v>36.9</v>
      </c>
      <c r="O38" s="102"/>
      <c r="P38" s="101">
        <v>37</v>
      </c>
      <c r="Q38" s="102"/>
      <c r="R38" s="101">
        <v>32.200000000000003</v>
      </c>
      <c r="S38" s="102"/>
      <c r="T38" s="101">
        <v>29.7</v>
      </c>
      <c r="U38" s="102"/>
      <c r="V38" s="101">
        <v>18.3</v>
      </c>
      <c r="W38" s="102"/>
      <c r="X38" s="101">
        <v>18.2</v>
      </c>
      <c r="Y38" s="102"/>
    </row>
    <row r="39" spans="1:36" ht="12.75" customHeight="1" thickBot="1" x14ac:dyDescent="0.2">
      <c r="A39" s="6" t="s">
        <v>15</v>
      </c>
      <c r="B39" s="116">
        <f>SUM(B5:B35)/31</f>
        <v>12.970967741935485</v>
      </c>
      <c r="C39" s="117"/>
      <c r="D39" s="116">
        <f>SUM(D5:D35)/28</f>
        <v>13.453571428571431</v>
      </c>
      <c r="E39" s="117"/>
      <c r="F39" s="116">
        <f>SUM(F5:F35)/31</f>
        <v>16.27741935483871</v>
      </c>
      <c r="G39" s="117"/>
      <c r="H39" s="116">
        <f>SUM(H5:H34)/30</f>
        <v>19.876666666666665</v>
      </c>
      <c r="I39" s="117"/>
      <c r="J39" s="116">
        <f>SUM(J5:J35)/31</f>
        <v>24.687096774193545</v>
      </c>
      <c r="K39" s="117"/>
      <c r="L39" s="116">
        <f>SUM(L5:L35)/30</f>
        <v>31.576666666666672</v>
      </c>
      <c r="M39" s="117"/>
      <c r="N39" s="116">
        <f>SUM(N5:N35)/31</f>
        <v>31.78709677419355</v>
      </c>
      <c r="O39" s="117"/>
      <c r="P39" s="116">
        <f>SUM(P5:P35)/31</f>
        <v>32.316129032258068</v>
      </c>
      <c r="Q39" s="117"/>
      <c r="R39" s="116">
        <f>SUM(R5:R35)/30</f>
        <v>28.503333333333334</v>
      </c>
      <c r="S39" s="117"/>
      <c r="T39" s="116">
        <f>SUM(T5:T35)/31</f>
        <v>24.103225806451615</v>
      </c>
      <c r="U39" s="117"/>
      <c r="V39" s="118">
        <f>SUM(V5:V35)/30</f>
        <v>15.009999999999996</v>
      </c>
      <c r="W39" s="119"/>
      <c r="X39" s="116">
        <f>SUM(X5:X35)/31</f>
        <v>12.151612903225805</v>
      </c>
      <c r="Y39" s="117"/>
    </row>
    <row r="40" spans="1:36" ht="12.75" customHeight="1" thickBot="1" x14ac:dyDescent="0.2">
      <c r="A40" s="6" t="s">
        <v>16</v>
      </c>
      <c r="B40" s="116">
        <f>(B39+B41)/2</f>
        <v>8.0193548387096776</v>
      </c>
      <c r="C40" s="117"/>
      <c r="D40" s="116">
        <f>(D39+D41)/2</f>
        <v>7.885714285714287</v>
      </c>
      <c r="E40" s="117"/>
      <c r="F40" s="116">
        <f>(F39+F41)/2</f>
        <v>10.433870967741935</v>
      </c>
      <c r="G40" s="117"/>
      <c r="H40" s="116">
        <f>(H39+H41)/2</f>
        <v>13.657499999999999</v>
      </c>
      <c r="I40" s="117"/>
      <c r="J40" s="116">
        <f>(J39+J41)/2</f>
        <v>17.614516129032257</v>
      </c>
      <c r="K40" s="117"/>
      <c r="L40" s="116">
        <f>(L39+L41)/2</f>
        <v>23.881666666666668</v>
      </c>
      <c r="M40" s="117"/>
      <c r="N40" s="116">
        <f>(N39+N41)/2</f>
        <v>25.009677419354841</v>
      </c>
      <c r="O40" s="117"/>
      <c r="P40" s="116">
        <f>(P39+P41)/2</f>
        <v>25.853225806451618</v>
      </c>
      <c r="Q40" s="117"/>
      <c r="R40" s="116">
        <f>(R39+R41)/2</f>
        <v>22.406666666666666</v>
      </c>
      <c r="S40" s="117"/>
      <c r="T40" s="116">
        <f>(T39+T41)/2</f>
        <v>18.111290322580647</v>
      </c>
      <c r="U40" s="117"/>
      <c r="V40" s="116">
        <f>(V39+V41)/2</f>
        <v>9.6233333333333313</v>
      </c>
      <c r="W40" s="117"/>
      <c r="X40" s="116">
        <f>(X39+X41)/2</f>
        <v>7.7370967741935477</v>
      </c>
      <c r="Y40" s="117"/>
    </row>
    <row r="41" spans="1:36" ht="12.75" customHeight="1" thickBot="1" x14ac:dyDescent="0.2">
      <c r="A41" s="6" t="s">
        <v>17</v>
      </c>
      <c r="B41" s="116">
        <f>SUM(C5:C35)/31</f>
        <v>3.0677419354838711</v>
      </c>
      <c r="C41" s="117"/>
      <c r="D41" s="116">
        <f>SUM(E5:E34)/28</f>
        <v>2.3178571428571435</v>
      </c>
      <c r="E41" s="117"/>
      <c r="F41" s="116">
        <f>SUM(G5:G35)/31</f>
        <v>4.5903225806451617</v>
      </c>
      <c r="G41" s="117"/>
      <c r="H41" s="116">
        <f t="shared" ref="H41" si="0">SUM(I5:I34)/30</f>
        <v>7.4383333333333335</v>
      </c>
      <c r="I41" s="117"/>
      <c r="J41" s="116">
        <f>SUM(K5:K35)/31</f>
        <v>10.541935483870967</v>
      </c>
      <c r="K41" s="117"/>
      <c r="L41" s="118">
        <f>SUM(M5:M35)/30</f>
        <v>16.186666666666664</v>
      </c>
      <c r="M41" s="119"/>
      <c r="N41" s="116">
        <f>SUM(O5:O35)/31</f>
        <v>18.232258064516131</v>
      </c>
      <c r="O41" s="117"/>
      <c r="P41" s="116">
        <f>SUM(Q5:Q35)/31</f>
        <v>19.390322580645165</v>
      </c>
      <c r="Q41" s="117"/>
      <c r="R41" s="118">
        <f>SUM(S5:S35)/30</f>
        <v>16.309999999999999</v>
      </c>
      <c r="S41" s="119"/>
      <c r="T41" s="116">
        <f>SUM(U5:U35)/31</f>
        <v>12.119354838709677</v>
      </c>
      <c r="U41" s="117"/>
      <c r="V41" s="118">
        <f>SUM(W5:W35)/30</f>
        <v>4.2366666666666664</v>
      </c>
      <c r="W41" s="119"/>
      <c r="X41" s="116">
        <f>SUM(Y5:Y35)/31</f>
        <v>3.32258064516129</v>
      </c>
      <c r="Y41" s="117"/>
    </row>
    <row r="42" spans="1:36" ht="12.75" customHeight="1" thickBot="1" x14ac:dyDescent="0.2">
      <c r="A42" s="6" t="s">
        <v>1</v>
      </c>
      <c r="B42" s="101">
        <v>-1.5</v>
      </c>
      <c r="C42" s="102"/>
      <c r="D42" s="101">
        <v>-0.3</v>
      </c>
      <c r="E42" s="102"/>
      <c r="F42" s="101">
        <v>-4</v>
      </c>
      <c r="G42" s="102"/>
      <c r="H42" s="101">
        <v>2.5</v>
      </c>
      <c r="I42" s="102"/>
      <c r="J42" s="101">
        <v>4.5999999999999996</v>
      </c>
      <c r="K42" s="102"/>
      <c r="L42" s="101">
        <v>12.8</v>
      </c>
      <c r="M42" s="102"/>
      <c r="N42" s="101">
        <v>14.1</v>
      </c>
      <c r="O42" s="102"/>
      <c r="P42" s="101">
        <v>16.100000000000001</v>
      </c>
      <c r="Q42" s="102"/>
      <c r="R42" s="101">
        <v>11.5</v>
      </c>
      <c r="S42" s="102"/>
      <c r="T42" s="101">
        <v>5.3</v>
      </c>
      <c r="U42" s="102"/>
      <c r="V42" s="101">
        <v>-0.2</v>
      </c>
      <c r="W42" s="102"/>
      <c r="X42" s="101">
        <v>-2.1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64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>
        <v>5</v>
      </c>
      <c r="W51" s="102"/>
      <c r="X51" s="101">
        <v>15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>
        <v>15.2</v>
      </c>
      <c r="I52" s="102"/>
      <c r="J52" s="101">
        <v>1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>
        <v>4.5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>
        <v>5.8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>
        <v>46.5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>
        <v>3.5</v>
      </c>
      <c r="K54" s="102"/>
      <c r="L54" s="101" t="s">
        <v>14</v>
      </c>
      <c r="M54" s="102"/>
      <c r="N54" s="101" t="s">
        <v>14</v>
      </c>
      <c r="O54" s="102"/>
      <c r="P54" s="101">
        <v>109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>
        <v>5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>
        <v>2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>
        <v>0.1</v>
      </c>
      <c r="W55" s="102"/>
      <c r="X55" s="101">
        <v>7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>
        <v>11.2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>
        <v>1.5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>
        <v>4.5</v>
      </c>
      <c r="S57" s="102"/>
      <c r="T57" s="101" t="s">
        <v>14</v>
      </c>
      <c r="U57" s="102"/>
      <c r="V57" s="101" t="s">
        <v>14</v>
      </c>
      <c r="W57" s="102"/>
      <c r="X57" s="101">
        <v>4.2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>
        <v>21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>
        <v>10.5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>
        <v>2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>
        <v>6.2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>
        <v>0.5</v>
      </c>
      <c r="G60" s="102"/>
      <c r="H60" s="101" t="s">
        <v>14</v>
      </c>
      <c r="I60" s="102"/>
      <c r="J60" s="101">
        <v>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>
        <v>0.1</v>
      </c>
      <c r="I61" s="102"/>
      <c r="J61" s="101">
        <v>14.2</v>
      </c>
      <c r="K61" s="102"/>
      <c r="L61" s="101">
        <v>0.5</v>
      </c>
      <c r="M61" s="102"/>
      <c r="N61" s="101">
        <v>21.6</v>
      </c>
      <c r="O61" s="102"/>
      <c r="P61" s="101" t="s">
        <v>14</v>
      </c>
      <c r="Q61" s="102"/>
      <c r="R61" s="101">
        <v>5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>
        <v>0.1</v>
      </c>
      <c r="G62" s="102"/>
      <c r="H62" s="101">
        <v>1.5</v>
      </c>
      <c r="I62" s="102"/>
      <c r="J62" s="101">
        <v>2.2000000000000002</v>
      </c>
      <c r="K62" s="102"/>
      <c r="L62" s="101">
        <v>1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>
        <v>0.5</v>
      </c>
      <c r="G63" s="102"/>
      <c r="H63" s="101" t="s">
        <v>14</v>
      </c>
      <c r="I63" s="102"/>
      <c r="J63" s="101" t="s">
        <v>14</v>
      </c>
      <c r="K63" s="102"/>
      <c r="L63" s="101">
        <v>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>
        <v>0.1</v>
      </c>
      <c r="G64" s="102"/>
      <c r="H64" s="101">
        <v>29.2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>
        <v>5.5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>
        <v>1.5</v>
      </c>
      <c r="M65" s="102"/>
      <c r="N65" s="101" t="s">
        <v>14</v>
      </c>
      <c r="O65" s="102"/>
      <c r="P65" s="101" t="s">
        <v>14</v>
      </c>
      <c r="Q65" s="102"/>
      <c r="R65" s="101">
        <v>0.5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>
        <v>19.5</v>
      </c>
      <c r="E66" s="102"/>
      <c r="F66" s="101" t="s">
        <v>14</v>
      </c>
      <c r="G66" s="102"/>
      <c r="H66" s="101">
        <v>44.5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>
        <v>20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>
        <v>0.1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>
        <v>5.8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>
        <v>19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0.3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>
        <v>6.5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>
        <v>1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>
        <v>25.5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>
        <v>2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>
        <v>0.1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>
        <v>0.8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>
        <v>1.2</v>
      </c>
      <c r="Q74" s="102"/>
      <c r="R74" s="101">
        <v>3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>
        <v>15.7</v>
      </c>
      <c r="E75" s="102"/>
      <c r="F75" s="101">
        <v>3.2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>
        <v>11.5</v>
      </c>
      <c r="U75" s="102"/>
      <c r="V75" s="101" t="s">
        <v>14</v>
      </c>
      <c r="W75" s="102"/>
      <c r="X75" s="101">
        <v>2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>
        <v>35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>
        <v>5.8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>
        <v>17</v>
      </c>
      <c r="G77" s="102"/>
      <c r="H77" s="101">
        <v>0.1</v>
      </c>
      <c r="I77" s="102"/>
      <c r="J77" s="101">
        <v>0.5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>
        <v>1</v>
      </c>
      <c r="G78" s="102"/>
      <c r="H78" s="101">
        <v>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>
        <v>4.8</v>
      </c>
      <c r="E79" s="102"/>
      <c r="F79" s="101">
        <v>22.5</v>
      </c>
      <c r="G79" s="102"/>
      <c r="H79" s="101">
        <v>34.5</v>
      </c>
      <c r="I79" s="102"/>
      <c r="J79" s="101" t="s">
        <v>14</v>
      </c>
      <c r="K79" s="102"/>
      <c r="L79" s="101" t="s">
        <v>14</v>
      </c>
      <c r="M79" s="102"/>
      <c r="N79" s="101">
        <v>0.1</v>
      </c>
      <c r="O79" s="102"/>
      <c r="P79" s="101">
        <v>12.5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>
        <v>28.7</v>
      </c>
      <c r="G80" s="102"/>
      <c r="H80" s="101">
        <v>0.5</v>
      </c>
      <c r="I80" s="102"/>
      <c r="J80" s="101">
        <v>2.2000000000000002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>
        <v>3.2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>
        <v>2</v>
      </c>
      <c r="Q81" s="102"/>
      <c r="R81" s="101" t="s">
        <v>14</v>
      </c>
      <c r="S81" s="102"/>
      <c r="T81" s="101">
        <v>0.1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1</v>
      </c>
      <c r="C82" s="100"/>
      <c r="D82" s="99">
        <v>8</v>
      </c>
      <c r="E82" s="100"/>
      <c r="F82" s="99">
        <v>10</v>
      </c>
      <c r="G82" s="100"/>
      <c r="H82" s="99">
        <v>13</v>
      </c>
      <c r="I82" s="100"/>
      <c r="J82" s="99">
        <v>8</v>
      </c>
      <c r="K82" s="100"/>
      <c r="L82" s="99">
        <v>5</v>
      </c>
      <c r="M82" s="100"/>
      <c r="N82" s="99">
        <v>4</v>
      </c>
      <c r="O82" s="100"/>
      <c r="P82" s="99">
        <v>6</v>
      </c>
      <c r="Q82" s="100"/>
      <c r="R82" s="99">
        <v>7</v>
      </c>
      <c r="S82" s="100"/>
      <c r="T82" s="99">
        <v>5</v>
      </c>
      <c r="U82" s="100"/>
      <c r="V82" s="99">
        <v>2</v>
      </c>
      <c r="W82" s="100"/>
      <c r="X82" s="99">
        <v>7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0.8</v>
      </c>
      <c r="C83" s="98"/>
      <c r="D83" s="97">
        <f t="shared" si="1"/>
        <v>121.3</v>
      </c>
      <c r="E83" s="98"/>
      <c r="F83" s="97">
        <f>SUM(F51:G81)</f>
        <v>88</v>
      </c>
      <c r="G83" s="98"/>
      <c r="H83" s="97">
        <f>SUM(H51:I81)</f>
        <v>180.1</v>
      </c>
      <c r="I83" s="98"/>
      <c r="J83" s="97">
        <f t="shared" ref="J83" si="2">SUM(J51:K81)</f>
        <v>33.4</v>
      </c>
      <c r="K83" s="98"/>
      <c r="L83" s="97">
        <f>SUM(L51:M81)</f>
        <v>26</v>
      </c>
      <c r="M83" s="98"/>
      <c r="N83" s="97">
        <f>SUM(N51:O81)</f>
        <v>25.200000000000003</v>
      </c>
      <c r="O83" s="98"/>
      <c r="P83" s="97">
        <f>SUM(P51:Q81)</f>
        <v>124.89999999999999</v>
      </c>
      <c r="Q83" s="98"/>
      <c r="R83" s="95">
        <f>SUM(R51:S81)</f>
        <v>69.5</v>
      </c>
      <c r="S83" s="96"/>
      <c r="T83" s="95">
        <f>SUM(T51:U81)</f>
        <v>18.700000000000003</v>
      </c>
      <c r="U83" s="96"/>
      <c r="V83" s="95">
        <f>SUM(V51:W81)</f>
        <v>5.0999999999999996</v>
      </c>
      <c r="W83" s="96"/>
      <c r="X83" s="95">
        <f>SUM(X51:Y81)</f>
        <v>49.900000000000006</v>
      </c>
      <c r="Y83" s="96"/>
    </row>
    <row r="84" spans="1:25" ht="12.75" customHeight="1" thickBot="1" x14ac:dyDescent="0.2">
      <c r="A84" s="6" t="s">
        <v>23</v>
      </c>
      <c r="B84" s="91">
        <f>B83</f>
        <v>0.8</v>
      </c>
      <c r="C84" s="92"/>
      <c r="D84" s="91">
        <f>B84+D83</f>
        <v>122.1</v>
      </c>
      <c r="E84" s="92"/>
      <c r="F84" s="91">
        <f>D84+F83</f>
        <v>210.1</v>
      </c>
      <c r="G84" s="92"/>
      <c r="H84" s="91">
        <f>F84+H83</f>
        <v>390.2</v>
      </c>
      <c r="I84" s="92"/>
      <c r="J84" s="91">
        <f>H84+J83</f>
        <v>423.59999999999997</v>
      </c>
      <c r="K84" s="92"/>
      <c r="L84" s="91">
        <f>J84+L83</f>
        <v>449.59999999999997</v>
      </c>
      <c r="M84" s="92"/>
      <c r="N84" s="91">
        <f>L84+N83</f>
        <v>474.79999999999995</v>
      </c>
      <c r="O84" s="92"/>
      <c r="P84" s="91">
        <f>N84+P83</f>
        <v>599.69999999999993</v>
      </c>
      <c r="Q84" s="92"/>
      <c r="R84" s="91">
        <f>P84+R83</f>
        <v>669.19999999999993</v>
      </c>
      <c r="S84" s="92"/>
      <c r="T84" s="91">
        <f>R84+T83</f>
        <v>687.9</v>
      </c>
      <c r="U84" s="92"/>
      <c r="V84" s="91">
        <f>T84+V83</f>
        <v>693</v>
      </c>
      <c r="W84" s="92"/>
      <c r="X84" s="91">
        <f>V84+X83</f>
        <v>742.9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H60:I60"/>
    <mergeCell ref="J60:K60"/>
    <mergeCell ref="L60:M60"/>
    <mergeCell ref="F60:G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2266" priority="238" operator="between">
      <formula>30</formula>
      <formula>40</formula>
    </cfRule>
  </conditionalFormatting>
  <conditionalFormatting sqref="N23">
    <cfRule type="cellIs" dxfId="2265" priority="237" operator="between">
      <formula>30</formula>
      <formula>40</formula>
    </cfRule>
  </conditionalFormatting>
  <conditionalFormatting sqref="R45">
    <cfRule type="cellIs" dxfId="2264" priority="236" operator="between">
      <formula>40</formula>
      <formula>55</formula>
    </cfRule>
  </conditionalFormatting>
  <conditionalFormatting sqref="B5:X35">
    <cfRule type="cellIs" dxfId="2263" priority="113" operator="between">
      <formula>20</formula>
      <formula>25</formula>
    </cfRule>
    <cfRule type="cellIs" dxfId="2262" priority="235" operator="between">
      <formula>40</formula>
      <formula>55</formula>
    </cfRule>
  </conditionalFormatting>
  <conditionalFormatting sqref="B5:Y35">
    <cfRule type="cellIs" dxfId="2261" priority="112" operator="between">
      <formula>0</formula>
      <formula>5</formula>
    </cfRule>
    <cfRule type="cellIs" dxfId="2260" priority="114" operator="between">
      <formula>20</formula>
      <formula>25</formula>
    </cfRule>
    <cfRule type="cellIs" dxfId="2259" priority="191" operator="between">
      <formula>25</formula>
      <formula>30</formula>
    </cfRule>
    <cfRule type="cellIs" dxfId="2258" priority="225" operator="between">
      <formula>-25</formula>
      <formula>-5</formula>
    </cfRule>
    <cfRule type="cellIs" dxfId="2257" priority="226" operator="between">
      <formula>-5</formula>
      <formula>0</formula>
    </cfRule>
    <cfRule type="cellIs" dxfId="2256" priority="227" operator="between">
      <formula>5</formula>
      <formula>10</formula>
    </cfRule>
    <cfRule type="cellIs" dxfId="2255" priority="228" operator="between">
      <formula>10</formula>
      <formula>15</formula>
    </cfRule>
    <cfRule type="cellIs" dxfId="2254" priority="229" operator="between">
      <formula>15</formula>
      <formula>20</formula>
    </cfRule>
    <cfRule type="cellIs" dxfId="2253" priority="230" operator="between">
      <formula>20</formula>
      <formula>25</formula>
    </cfRule>
    <cfRule type="cellIs" dxfId="2252" priority="231" operator="between">
      <formula>25</formula>
      <formula>30</formula>
    </cfRule>
    <cfRule type="cellIs" dxfId="2251" priority="232" operator="between">
      <formula>25</formula>
      <formula>30</formula>
    </cfRule>
    <cfRule type="cellIs" dxfId="2250" priority="233" operator="between">
      <formula>30</formula>
      <formula>35</formula>
    </cfRule>
    <cfRule type="cellIs" dxfId="2249" priority="234" operator="between">
      <formula>35</formula>
      <formula>40</formula>
    </cfRule>
  </conditionalFormatting>
  <conditionalFormatting sqref="P38:P42 R38:R42 T38:T42 V38:V42 X38:X42 H60 F51:F81 D51:D65 D68 D72:D74 B51:B73">
    <cfRule type="cellIs" dxfId="2248" priority="213" operator="between">
      <formula>40</formula>
      <formula>55</formula>
    </cfRule>
  </conditionalFormatting>
  <conditionalFormatting sqref="P38:P42 R38:R42 T38:T42 V38:V42 X38:X42 H60 F51:F81 D51:D65 D68 D72:D74 B51:B73">
    <cfRule type="cellIs" dxfId="2247" priority="203" operator="between">
      <formula>-25</formula>
      <formula>-5</formula>
    </cfRule>
    <cfRule type="cellIs" dxfId="2246" priority="204" operator="between">
      <formula>-5</formula>
      <formula>0</formula>
    </cfRule>
    <cfRule type="cellIs" dxfId="2245" priority="205" operator="between">
      <formula>5</formula>
      <formula>10</formula>
    </cfRule>
    <cfRule type="cellIs" dxfId="2244" priority="206" operator="between">
      <formula>10</formula>
      <formula>15</formula>
    </cfRule>
    <cfRule type="cellIs" dxfId="2243" priority="207" operator="between">
      <formula>15</formula>
      <formula>20</formula>
    </cfRule>
    <cfRule type="cellIs" dxfId="2242" priority="208" operator="between">
      <formula>20</formula>
      <formula>25</formula>
    </cfRule>
    <cfRule type="cellIs" dxfId="2241" priority="209" operator="between">
      <formula>25</formula>
      <formula>30</formula>
    </cfRule>
    <cfRule type="cellIs" dxfId="2240" priority="210" operator="between">
      <formula>25</formula>
      <formula>30</formula>
    </cfRule>
    <cfRule type="cellIs" dxfId="2239" priority="211" operator="between">
      <formula>30</formula>
      <formula>35</formula>
    </cfRule>
    <cfRule type="cellIs" dxfId="2238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2237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2236" priority="214" operator="between">
      <formula>-25</formula>
      <formula>-5</formula>
    </cfRule>
    <cfRule type="cellIs" dxfId="2235" priority="215" operator="between">
      <formula>-5</formula>
      <formula>0</formula>
    </cfRule>
    <cfRule type="cellIs" dxfId="2234" priority="216" operator="between">
      <formula>5</formula>
      <formula>10</formula>
    </cfRule>
    <cfRule type="cellIs" dxfId="2233" priority="217" operator="between">
      <formula>10</formula>
      <formula>15</formula>
    </cfRule>
    <cfRule type="cellIs" dxfId="2232" priority="218" operator="between">
      <formula>15</formula>
      <formula>20</formula>
    </cfRule>
    <cfRule type="cellIs" dxfId="2231" priority="219" operator="between">
      <formula>20</formula>
      <formula>25</formula>
    </cfRule>
    <cfRule type="cellIs" dxfId="2230" priority="220" operator="between">
      <formula>25</formula>
      <formula>30</formula>
    </cfRule>
    <cfRule type="cellIs" dxfId="2229" priority="221" operator="between">
      <formula>25</formula>
      <formula>30</formula>
    </cfRule>
    <cfRule type="cellIs" dxfId="2228" priority="222" operator="between">
      <formula>30</formula>
      <formula>35</formula>
    </cfRule>
    <cfRule type="cellIs" dxfId="2227" priority="223" operator="between">
      <formula>35</formula>
      <formula>40</formula>
    </cfRule>
  </conditionalFormatting>
  <conditionalFormatting sqref="D83 B83 P83 N83 L83 H83 F83 P51:P81 R51:R81 X51:X81 V51:V81 T51:T81 N51:N81 L51:L81 J51:J81 H61:H81 H51:H59 F51:F55 F61 F65:F74 F76 D51:D81 B51:B81">
    <cfRule type="cellIs" dxfId="2226" priority="192" operator="between">
      <formula>-25</formula>
      <formula>-5</formula>
    </cfRule>
    <cfRule type="cellIs" dxfId="2225" priority="193" operator="between">
      <formula>-5</formula>
      <formula>0</formula>
    </cfRule>
    <cfRule type="cellIs" dxfId="2224" priority="194" operator="between">
      <formula>5</formula>
      <formula>10</formula>
    </cfRule>
    <cfRule type="cellIs" dxfId="2223" priority="195" operator="between">
      <formula>10</formula>
      <formula>15</formula>
    </cfRule>
    <cfRule type="cellIs" dxfId="2222" priority="196" operator="between">
      <formula>15</formula>
      <formula>20</formula>
    </cfRule>
    <cfRule type="cellIs" dxfId="2221" priority="197" operator="between">
      <formula>20</formula>
      <formula>25</formula>
    </cfRule>
    <cfRule type="cellIs" dxfId="2220" priority="198" operator="between">
      <formula>25</formula>
      <formula>30</formula>
    </cfRule>
    <cfRule type="cellIs" dxfId="2219" priority="199" operator="between">
      <formula>25</formula>
      <formula>30</formula>
    </cfRule>
    <cfRule type="cellIs" dxfId="2218" priority="200" operator="between">
      <formula>30</formula>
      <formula>35</formula>
    </cfRule>
    <cfRule type="cellIs" dxfId="2217" priority="201" operator="between">
      <formula>35</formula>
      <formula>40</formula>
    </cfRule>
  </conditionalFormatting>
  <conditionalFormatting sqref="D83 B83 P83 N83 L83 H83 F83 P51:P81 R51:R81 X51:X81 V51:V81 T51:T81 N51:N81 L51:L81 J51:J81 H61:H81 H51:H59 F51:F55 F61 F65:F74 F76 D51:D81 B51:B81">
    <cfRule type="cellIs" dxfId="2216" priority="202" operator="between">
      <formula>40</formula>
      <formula>55</formula>
    </cfRule>
  </conditionalFormatting>
  <conditionalFormatting sqref="B51:Y81">
    <cfRule type="cellIs" dxfId="2215" priority="184" operator="between">
      <formula>50</formula>
      <formula>300</formula>
    </cfRule>
    <cfRule type="cellIs" dxfId="2214" priority="185" operator="between">
      <formula>20</formula>
      <formula>50</formula>
    </cfRule>
    <cfRule type="cellIs" dxfId="2213" priority="186" operator="between">
      <formula>10</formula>
      <formula>20</formula>
    </cfRule>
    <cfRule type="cellIs" dxfId="2212" priority="187" operator="between">
      <formula>5</formula>
      <formula>10</formula>
    </cfRule>
    <cfRule type="cellIs" dxfId="2211" priority="188" operator="between">
      <formula>2</formula>
      <formula>5</formula>
    </cfRule>
    <cfRule type="cellIs" dxfId="2210" priority="189" operator="between">
      <formula>1</formula>
      <formula>2</formula>
    </cfRule>
    <cfRule type="cellIs" dxfId="2209" priority="190" operator="between">
      <formula>0</formula>
      <formula>1</formula>
    </cfRule>
  </conditionalFormatting>
  <conditionalFormatting sqref="H41 F41">
    <cfRule type="cellIs" dxfId="2208" priority="183" operator="between">
      <formula>40</formula>
      <formula>55</formula>
    </cfRule>
  </conditionalFormatting>
  <conditionalFormatting sqref="H41 F41">
    <cfRule type="cellIs" dxfId="2207" priority="173" operator="between">
      <formula>-25</formula>
      <formula>-5</formula>
    </cfRule>
    <cfRule type="cellIs" dxfId="2206" priority="174" operator="between">
      <formula>-5</formula>
      <formula>0</formula>
    </cfRule>
    <cfRule type="cellIs" dxfId="2205" priority="175" operator="between">
      <formula>5</formula>
      <formula>10</formula>
    </cfRule>
    <cfRule type="cellIs" dxfId="2204" priority="176" operator="between">
      <formula>10</formula>
      <formula>15</formula>
    </cfRule>
    <cfRule type="cellIs" dxfId="2203" priority="177" operator="between">
      <formula>15</formula>
      <formula>20</formula>
    </cfRule>
    <cfRule type="cellIs" dxfId="2202" priority="178" operator="between">
      <formula>20</formula>
      <formula>25</formula>
    </cfRule>
    <cfRule type="cellIs" dxfId="2201" priority="179" operator="between">
      <formula>25</formula>
      <formula>30</formula>
    </cfRule>
    <cfRule type="cellIs" dxfId="2200" priority="180" operator="between">
      <formula>25</formula>
      <formula>30</formula>
    </cfRule>
    <cfRule type="cellIs" dxfId="2199" priority="181" operator="between">
      <formula>30</formula>
      <formula>35</formula>
    </cfRule>
    <cfRule type="cellIs" dxfId="2198" priority="182" operator="between">
      <formula>35</formula>
      <formula>40</formula>
    </cfRule>
  </conditionalFormatting>
  <conditionalFormatting sqref="H42:I42">
    <cfRule type="cellIs" dxfId="2197" priority="172" operator="between">
      <formula>0</formula>
      <formula>5</formula>
    </cfRule>
  </conditionalFormatting>
  <conditionalFormatting sqref="F42">
    <cfRule type="cellIs" dxfId="2196" priority="171" operator="between">
      <formula>40</formula>
      <formula>55</formula>
    </cfRule>
  </conditionalFormatting>
  <conditionalFormatting sqref="F42">
    <cfRule type="cellIs" dxfId="2195" priority="161" operator="between">
      <formula>-25</formula>
      <formula>-5</formula>
    </cfRule>
    <cfRule type="cellIs" dxfId="2194" priority="162" operator="between">
      <formula>-5</formula>
      <formula>0</formula>
    </cfRule>
    <cfRule type="cellIs" dxfId="2193" priority="163" operator="between">
      <formula>5</formula>
      <formula>10</formula>
    </cfRule>
    <cfRule type="cellIs" dxfId="2192" priority="164" operator="between">
      <formula>10</formula>
      <formula>15</formula>
    </cfRule>
    <cfRule type="cellIs" dxfId="2191" priority="165" operator="between">
      <formula>15</formula>
      <formula>20</formula>
    </cfRule>
    <cfRule type="cellIs" dxfId="2190" priority="166" operator="between">
      <formula>20</formula>
      <formula>25</formula>
    </cfRule>
    <cfRule type="cellIs" dxfId="2189" priority="167" operator="between">
      <formula>25</formula>
      <formula>30</formula>
    </cfRule>
    <cfRule type="cellIs" dxfId="2188" priority="168" operator="between">
      <formula>25</formula>
      <formula>30</formula>
    </cfRule>
    <cfRule type="cellIs" dxfId="2187" priority="169" operator="between">
      <formula>30</formula>
      <formula>35</formula>
    </cfRule>
    <cfRule type="cellIs" dxfId="2186" priority="170" operator="between">
      <formula>35</formula>
      <formula>40</formula>
    </cfRule>
  </conditionalFormatting>
  <conditionalFormatting sqref="F42:G42">
    <cfRule type="cellIs" dxfId="2185" priority="160" operator="between">
      <formula>0</formula>
      <formula>5</formula>
    </cfRule>
  </conditionalFormatting>
  <conditionalFormatting sqref="D41 B41">
    <cfRule type="cellIs" dxfId="2184" priority="159" operator="between">
      <formula>40</formula>
      <formula>55</formula>
    </cfRule>
  </conditionalFormatting>
  <conditionalFormatting sqref="D41 B41">
    <cfRule type="cellIs" dxfId="2183" priority="149" operator="between">
      <formula>-25</formula>
      <formula>-5</formula>
    </cfRule>
    <cfRule type="cellIs" dxfId="2182" priority="150" operator="between">
      <formula>-5</formula>
      <formula>0</formula>
    </cfRule>
    <cfRule type="cellIs" dxfId="2181" priority="151" operator="between">
      <formula>5</formula>
      <formula>10</formula>
    </cfRule>
    <cfRule type="cellIs" dxfId="2180" priority="152" operator="between">
      <formula>10</formula>
      <formula>15</formula>
    </cfRule>
    <cfRule type="cellIs" dxfId="2179" priority="153" operator="between">
      <formula>15</formula>
      <formula>20</formula>
    </cfRule>
    <cfRule type="cellIs" dxfId="2178" priority="154" operator="between">
      <formula>20</formula>
      <formula>25</formula>
    </cfRule>
    <cfRule type="cellIs" dxfId="2177" priority="155" operator="between">
      <formula>25</formula>
      <formula>30</formula>
    </cfRule>
    <cfRule type="cellIs" dxfId="2176" priority="156" operator="between">
      <formula>25</formula>
      <formula>30</formula>
    </cfRule>
    <cfRule type="cellIs" dxfId="2175" priority="157" operator="between">
      <formula>30</formula>
      <formula>35</formula>
    </cfRule>
    <cfRule type="cellIs" dxfId="2174" priority="158" operator="between">
      <formula>35</formula>
      <formula>40</formula>
    </cfRule>
  </conditionalFormatting>
  <conditionalFormatting sqref="B41:E41">
    <cfRule type="cellIs" dxfId="2173" priority="148" operator="between">
      <formula>0</formula>
      <formula>5</formula>
    </cfRule>
  </conditionalFormatting>
  <conditionalFormatting sqref="C7:C35">
    <cfRule type="cellIs" dxfId="2172" priority="147" operator="between">
      <formula>0</formula>
      <formula>5</formula>
    </cfRule>
  </conditionalFormatting>
  <conditionalFormatting sqref="B6">
    <cfRule type="cellIs" dxfId="2171" priority="146" operator="between">
      <formula>15</formula>
      <formula>20</formula>
    </cfRule>
  </conditionalFormatting>
  <conditionalFormatting sqref="B38">
    <cfRule type="cellIs" dxfId="2170" priority="145" operator="between">
      <formula>40</formula>
      <formula>55</formula>
    </cfRule>
  </conditionalFormatting>
  <conditionalFormatting sqref="B38">
    <cfRule type="cellIs" dxfId="2169" priority="135" operator="between">
      <formula>-25</formula>
      <formula>-5</formula>
    </cfRule>
    <cfRule type="cellIs" dxfId="2168" priority="136" operator="between">
      <formula>-5</formula>
      <formula>0</formula>
    </cfRule>
    <cfRule type="cellIs" dxfId="2167" priority="137" operator="between">
      <formula>5</formula>
      <formula>10</formula>
    </cfRule>
    <cfRule type="cellIs" dxfId="2166" priority="138" operator="between">
      <formula>10</formula>
      <formula>15</formula>
    </cfRule>
    <cfRule type="cellIs" dxfId="2165" priority="139" operator="between">
      <formula>15</formula>
      <formula>20</formula>
    </cfRule>
    <cfRule type="cellIs" dxfId="2164" priority="140" operator="between">
      <formula>20</formula>
      <formula>25</formula>
    </cfRule>
    <cfRule type="cellIs" dxfId="2163" priority="141" operator="between">
      <formula>25</formula>
      <formula>30</formula>
    </cfRule>
    <cfRule type="cellIs" dxfId="2162" priority="142" operator="between">
      <formula>25</formula>
      <formula>30</formula>
    </cfRule>
    <cfRule type="cellIs" dxfId="2161" priority="143" operator="between">
      <formula>30</formula>
      <formula>35</formula>
    </cfRule>
    <cfRule type="cellIs" dxfId="2160" priority="144" operator="between">
      <formula>35</formula>
      <formula>40</formula>
    </cfRule>
  </conditionalFormatting>
  <conditionalFormatting sqref="B83:C83">
    <cfRule type="cellIs" dxfId="2159" priority="133" operator="between">
      <formula>0</formula>
      <formula>1</formula>
    </cfRule>
    <cfRule type="cellIs" dxfId="2158" priority="134" operator="between">
      <formula>0</formula>
      <formula>1</formula>
    </cfRule>
  </conditionalFormatting>
  <conditionalFormatting sqref="D83:E83">
    <cfRule type="cellIs" dxfId="2157" priority="132" operator="between">
      <formula>10</formula>
      <formula>20</formula>
    </cfRule>
  </conditionalFormatting>
  <conditionalFormatting sqref="F83:G83">
    <cfRule type="cellIs" dxfId="2156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2155" priority="129" operator="between">
      <formula>50</formula>
      <formula>300</formula>
    </cfRule>
  </conditionalFormatting>
  <conditionalFormatting sqref="J83">
    <cfRule type="cellIs" dxfId="2154" priority="118" operator="between">
      <formula>-25</formula>
      <formula>-5</formula>
    </cfRule>
    <cfRule type="cellIs" dxfId="2153" priority="119" operator="between">
      <formula>-5</formula>
      <formula>0</formula>
    </cfRule>
    <cfRule type="cellIs" dxfId="2152" priority="120" operator="between">
      <formula>5</formula>
      <formula>10</formula>
    </cfRule>
    <cfRule type="cellIs" dxfId="2151" priority="121" operator="between">
      <formula>10</formula>
      <formula>15</formula>
    </cfRule>
    <cfRule type="cellIs" dxfId="2150" priority="122" operator="between">
      <formula>15</formula>
      <formula>20</formula>
    </cfRule>
    <cfRule type="cellIs" dxfId="2149" priority="123" operator="between">
      <formula>20</formula>
      <formula>25</formula>
    </cfRule>
    <cfRule type="cellIs" dxfId="2148" priority="124" operator="between">
      <formula>25</formula>
      <formula>30</formula>
    </cfRule>
    <cfRule type="cellIs" dxfId="2147" priority="125" operator="between">
      <formula>25</formula>
      <formula>30</formula>
    </cfRule>
    <cfRule type="cellIs" dxfId="2146" priority="126" operator="between">
      <formula>30</formula>
      <formula>35</formula>
    </cfRule>
    <cfRule type="cellIs" dxfId="2145" priority="127" operator="between">
      <formula>35</formula>
      <formula>40</formula>
    </cfRule>
  </conditionalFormatting>
  <conditionalFormatting sqref="J83">
    <cfRule type="cellIs" dxfId="2144" priority="128" operator="between">
      <formula>40</formula>
      <formula>55</formula>
    </cfRule>
  </conditionalFormatting>
  <conditionalFormatting sqref="J83:K83">
    <cfRule type="cellIs" dxfId="2143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2142" priority="115" operator="between">
      <formula>0</formula>
      <formula>5</formula>
    </cfRule>
  </conditionalFormatting>
  <conditionalFormatting sqref="B38:Y42">
    <cfRule type="cellIs" dxfId="2141" priority="110" operator="between">
      <formula>0</formula>
      <formula>5</formula>
    </cfRule>
    <cfRule type="cellIs" dxfId="2140" priority="111" operator="between">
      <formula>20</formula>
      <formula>25</formula>
    </cfRule>
  </conditionalFormatting>
  <conditionalFormatting sqref="B83:Q83">
    <cfRule type="cellIs" dxfId="2139" priority="107" operator="between">
      <formula>50</formula>
      <formula>300</formula>
    </cfRule>
    <cfRule type="cellIs" dxfId="2138" priority="108" operator="between">
      <formula>10</formula>
      <formula>20</formula>
    </cfRule>
    <cfRule type="cellIs" dxfId="2137" priority="109" operator="between">
      <formula>5</formula>
      <formula>10</formula>
    </cfRule>
  </conditionalFormatting>
  <conditionalFormatting sqref="R39">
    <cfRule type="cellIs" dxfId="2136" priority="106" operator="between">
      <formula>40</formula>
      <formula>55</formula>
    </cfRule>
  </conditionalFormatting>
  <conditionalFormatting sqref="R39">
    <cfRule type="cellIs" dxfId="2135" priority="96" operator="between">
      <formula>-25</formula>
      <formula>-5</formula>
    </cfRule>
    <cfRule type="cellIs" dxfId="2134" priority="97" operator="between">
      <formula>-5</formula>
      <formula>0</formula>
    </cfRule>
    <cfRule type="cellIs" dxfId="2133" priority="98" operator="between">
      <formula>5</formula>
      <formula>10</formula>
    </cfRule>
    <cfRule type="cellIs" dxfId="2132" priority="99" operator="between">
      <formula>10</formula>
      <formula>15</formula>
    </cfRule>
    <cfRule type="cellIs" dxfId="2131" priority="100" operator="between">
      <formula>15</formula>
      <formula>20</formula>
    </cfRule>
    <cfRule type="cellIs" dxfId="2130" priority="101" operator="between">
      <formula>20</formula>
      <formula>25</formula>
    </cfRule>
    <cfRule type="cellIs" dxfId="2129" priority="102" operator="between">
      <formula>25</formula>
      <formula>30</formula>
    </cfRule>
    <cfRule type="cellIs" dxfId="2128" priority="103" operator="between">
      <formula>25</formula>
      <formula>30</formula>
    </cfRule>
    <cfRule type="cellIs" dxfId="2127" priority="104" operator="between">
      <formula>30</formula>
      <formula>35</formula>
    </cfRule>
    <cfRule type="cellIs" dxfId="2126" priority="105" operator="between">
      <formula>35</formula>
      <formula>40</formula>
    </cfRule>
  </conditionalFormatting>
  <conditionalFormatting sqref="R41">
    <cfRule type="cellIs" dxfId="2125" priority="95" operator="between">
      <formula>40</formula>
      <formula>55</formula>
    </cfRule>
  </conditionalFormatting>
  <conditionalFormatting sqref="R41">
    <cfRule type="cellIs" dxfId="2124" priority="85" operator="between">
      <formula>-25</formula>
      <formula>-5</formula>
    </cfRule>
    <cfRule type="cellIs" dxfId="2123" priority="86" operator="between">
      <formula>-5</formula>
      <formula>0</formula>
    </cfRule>
    <cfRule type="cellIs" dxfId="2122" priority="87" operator="between">
      <formula>5</formula>
      <formula>10</formula>
    </cfRule>
    <cfRule type="cellIs" dxfId="2121" priority="88" operator="between">
      <formula>10</formula>
      <formula>15</formula>
    </cfRule>
    <cfRule type="cellIs" dxfId="2120" priority="89" operator="between">
      <formula>15</formula>
      <formula>20</formula>
    </cfRule>
    <cfRule type="cellIs" dxfId="2119" priority="90" operator="between">
      <formula>20</formula>
      <formula>25</formula>
    </cfRule>
    <cfRule type="cellIs" dxfId="2118" priority="91" operator="between">
      <formula>25</formula>
      <formula>30</formula>
    </cfRule>
    <cfRule type="cellIs" dxfId="2117" priority="92" operator="between">
      <formula>25</formula>
      <formula>30</formula>
    </cfRule>
    <cfRule type="cellIs" dxfId="2116" priority="93" operator="between">
      <formula>30</formula>
      <formula>35</formula>
    </cfRule>
    <cfRule type="cellIs" dxfId="2115" priority="94" operator="between">
      <formula>35</formula>
      <formula>40</formula>
    </cfRule>
  </conditionalFormatting>
  <conditionalFormatting sqref="R83 T83 V83 X83">
    <cfRule type="cellIs" dxfId="2114" priority="74" operator="between">
      <formula>-25</formula>
      <formula>-5</formula>
    </cfRule>
    <cfRule type="cellIs" dxfId="2113" priority="75" operator="between">
      <formula>-5</formula>
      <formula>0</formula>
    </cfRule>
    <cfRule type="cellIs" dxfId="2112" priority="76" operator="between">
      <formula>5</formula>
      <formula>10</formula>
    </cfRule>
    <cfRule type="cellIs" dxfId="2111" priority="77" operator="between">
      <formula>10</formula>
      <formula>15</formula>
    </cfRule>
    <cfRule type="cellIs" dxfId="2110" priority="78" operator="between">
      <formula>15</formula>
      <formula>20</formula>
    </cfRule>
    <cfRule type="cellIs" dxfId="2109" priority="79" operator="between">
      <formula>20</formula>
      <formula>25</formula>
    </cfRule>
    <cfRule type="cellIs" dxfId="2108" priority="80" operator="between">
      <formula>25</formula>
      <formula>30</formula>
    </cfRule>
    <cfRule type="cellIs" dxfId="2107" priority="81" operator="between">
      <formula>25</formula>
      <formula>30</formula>
    </cfRule>
    <cfRule type="cellIs" dxfId="2106" priority="82" operator="between">
      <formula>30</formula>
      <formula>35</formula>
    </cfRule>
    <cfRule type="cellIs" dxfId="2105" priority="83" operator="between">
      <formula>35</formula>
      <formula>40</formula>
    </cfRule>
  </conditionalFormatting>
  <conditionalFormatting sqref="R83 T83 V83 X83">
    <cfRule type="cellIs" dxfId="2104" priority="84" operator="between">
      <formula>40</formula>
      <formula>55</formula>
    </cfRule>
  </conditionalFormatting>
  <conditionalFormatting sqref="R83:Y83">
    <cfRule type="cellIs" dxfId="2103" priority="67" operator="between">
      <formula>50</formula>
      <formula>300</formula>
    </cfRule>
    <cfRule type="cellIs" dxfId="2102" priority="68" operator="between">
      <formula>20</formula>
      <formula>50</formula>
    </cfRule>
    <cfRule type="cellIs" dxfId="2101" priority="69" operator="between">
      <formula>10</formula>
      <formula>20</formula>
    </cfRule>
    <cfRule type="cellIs" dxfId="2100" priority="70" operator="between">
      <formula>5</formula>
      <formula>10</formula>
    </cfRule>
    <cfRule type="cellIs" dxfId="2099" priority="71" operator="between">
      <formula>2</formula>
      <formula>5</formula>
    </cfRule>
    <cfRule type="cellIs" dxfId="2098" priority="72" operator="between">
      <formula>1</formula>
      <formula>2</formula>
    </cfRule>
    <cfRule type="cellIs" dxfId="2097" priority="73" operator="between">
      <formula>0</formula>
      <formula>1</formula>
    </cfRule>
  </conditionalFormatting>
  <conditionalFormatting sqref="T39">
    <cfRule type="cellIs" dxfId="2096" priority="66" operator="between">
      <formula>40</formula>
      <formula>55</formula>
    </cfRule>
  </conditionalFormatting>
  <conditionalFormatting sqref="T39">
    <cfRule type="cellIs" dxfId="2095" priority="56" operator="between">
      <formula>-25</formula>
      <formula>-5</formula>
    </cfRule>
    <cfRule type="cellIs" dxfId="2094" priority="57" operator="between">
      <formula>-5</formula>
      <formula>0</formula>
    </cfRule>
    <cfRule type="cellIs" dxfId="2093" priority="58" operator="between">
      <formula>5</formula>
      <formula>10</formula>
    </cfRule>
    <cfRule type="cellIs" dxfId="2092" priority="59" operator="between">
      <formula>10</formula>
      <formula>15</formula>
    </cfRule>
    <cfRule type="cellIs" dxfId="2091" priority="60" operator="between">
      <formula>15</formula>
      <formula>20</formula>
    </cfRule>
    <cfRule type="cellIs" dxfId="2090" priority="61" operator="between">
      <formula>20</formula>
      <formula>25</formula>
    </cfRule>
    <cfRule type="cellIs" dxfId="2089" priority="62" operator="between">
      <formula>25</formula>
      <formula>30</formula>
    </cfRule>
    <cfRule type="cellIs" dxfId="2088" priority="63" operator="between">
      <formula>25</formula>
      <formula>30</formula>
    </cfRule>
    <cfRule type="cellIs" dxfId="2087" priority="64" operator="between">
      <formula>30</formula>
      <formula>35</formula>
    </cfRule>
    <cfRule type="cellIs" dxfId="2086" priority="65" operator="between">
      <formula>35</formula>
      <formula>40</formula>
    </cfRule>
  </conditionalFormatting>
  <conditionalFormatting sqref="T41">
    <cfRule type="cellIs" dxfId="2085" priority="55" operator="between">
      <formula>40</formula>
      <formula>55</formula>
    </cfRule>
  </conditionalFormatting>
  <conditionalFormatting sqref="T41">
    <cfRule type="cellIs" dxfId="2084" priority="45" operator="between">
      <formula>-25</formula>
      <formula>-5</formula>
    </cfRule>
    <cfRule type="cellIs" dxfId="2083" priority="46" operator="between">
      <formula>-5</formula>
      <formula>0</formula>
    </cfRule>
    <cfRule type="cellIs" dxfId="2082" priority="47" operator="between">
      <formula>5</formula>
      <formula>10</formula>
    </cfRule>
    <cfRule type="cellIs" dxfId="2081" priority="48" operator="between">
      <formula>10</formula>
      <formula>15</formula>
    </cfRule>
    <cfRule type="cellIs" dxfId="2080" priority="49" operator="between">
      <formula>15</formula>
      <formula>20</formula>
    </cfRule>
    <cfRule type="cellIs" dxfId="2079" priority="50" operator="between">
      <formula>20</formula>
      <formula>25</formula>
    </cfRule>
    <cfRule type="cellIs" dxfId="2078" priority="51" operator="between">
      <formula>25</formula>
      <formula>30</formula>
    </cfRule>
    <cfRule type="cellIs" dxfId="2077" priority="52" operator="between">
      <formula>25</formula>
      <formula>30</formula>
    </cfRule>
    <cfRule type="cellIs" dxfId="2076" priority="53" operator="between">
      <formula>30</formula>
      <formula>35</formula>
    </cfRule>
    <cfRule type="cellIs" dxfId="2075" priority="54" operator="between">
      <formula>35</formula>
      <formula>40</formula>
    </cfRule>
  </conditionalFormatting>
  <conditionalFormatting sqref="V41">
    <cfRule type="cellIs" dxfId="2074" priority="44" operator="between">
      <formula>40</formula>
      <formula>55</formula>
    </cfRule>
  </conditionalFormatting>
  <conditionalFormatting sqref="V41">
    <cfRule type="cellIs" dxfId="2073" priority="34" operator="between">
      <formula>-25</formula>
      <formula>-5</formula>
    </cfRule>
    <cfRule type="cellIs" dxfId="2072" priority="35" operator="between">
      <formula>-5</formula>
      <formula>0</formula>
    </cfRule>
    <cfRule type="cellIs" dxfId="2071" priority="36" operator="between">
      <formula>5</formula>
      <formula>10</formula>
    </cfRule>
    <cfRule type="cellIs" dxfId="2070" priority="37" operator="between">
      <formula>10</formula>
      <formula>15</formula>
    </cfRule>
    <cfRule type="cellIs" dxfId="2069" priority="38" operator="between">
      <formula>15</formula>
      <formula>20</formula>
    </cfRule>
    <cfRule type="cellIs" dxfId="2068" priority="39" operator="between">
      <formula>20</formula>
      <formula>25</formula>
    </cfRule>
    <cfRule type="cellIs" dxfId="2067" priority="40" operator="between">
      <formula>25</formula>
      <formula>30</formula>
    </cfRule>
    <cfRule type="cellIs" dxfId="2066" priority="41" operator="between">
      <formula>25</formula>
      <formula>30</formula>
    </cfRule>
    <cfRule type="cellIs" dxfId="2065" priority="42" operator="between">
      <formula>30</formula>
      <formula>35</formula>
    </cfRule>
    <cfRule type="cellIs" dxfId="2064" priority="43" operator="between">
      <formula>35</formula>
      <formula>40</formula>
    </cfRule>
  </conditionalFormatting>
  <conditionalFormatting sqref="V39">
    <cfRule type="cellIs" dxfId="2063" priority="33" operator="between">
      <formula>40</formula>
      <formula>55</formula>
    </cfRule>
  </conditionalFormatting>
  <conditionalFormatting sqref="V39">
    <cfRule type="cellIs" dxfId="2062" priority="23" operator="between">
      <formula>-25</formula>
      <formula>-5</formula>
    </cfRule>
    <cfRule type="cellIs" dxfId="2061" priority="24" operator="between">
      <formula>-5</formula>
      <formula>0</formula>
    </cfRule>
    <cfRule type="cellIs" dxfId="2060" priority="25" operator="between">
      <formula>5</formula>
      <formula>10</formula>
    </cfRule>
    <cfRule type="cellIs" dxfId="2059" priority="26" operator="between">
      <formula>10</formula>
      <formula>15</formula>
    </cfRule>
    <cfRule type="cellIs" dxfId="2058" priority="27" operator="between">
      <formula>15</formula>
      <formula>20</formula>
    </cfRule>
    <cfRule type="cellIs" dxfId="2057" priority="28" operator="between">
      <formula>20</formula>
      <formula>25</formula>
    </cfRule>
    <cfRule type="cellIs" dxfId="2056" priority="29" operator="between">
      <formula>25</formula>
      <formula>30</formula>
    </cfRule>
    <cfRule type="cellIs" dxfId="2055" priority="30" operator="between">
      <formula>25</formula>
      <formula>30</formula>
    </cfRule>
    <cfRule type="cellIs" dxfId="2054" priority="31" operator="between">
      <formula>30</formula>
      <formula>35</formula>
    </cfRule>
    <cfRule type="cellIs" dxfId="2053" priority="32" operator="between">
      <formula>35</formula>
      <formula>40</formula>
    </cfRule>
  </conditionalFormatting>
  <conditionalFormatting sqref="X39">
    <cfRule type="cellIs" dxfId="2052" priority="1" operator="between">
      <formula>-25</formula>
      <formula>-5</formula>
    </cfRule>
    <cfRule type="cellIs" dxfId="2051" priority="2" operator="between">
      <formula>-5</formula>
      <formula>0</formula>
    </cfRule>
    <cfRule type="cellIs" dxfId="2050" priority="3" operator="between">
      <formula>5</formula>
      <formula>10</formula>
    </cfRule>
    <cfRule type="cellIs" dxfId="2049" priority="4" operator="between">
      <formula>10</formula>
      <formula>15</formula>
    </cfRule>
    <cfRule type="cellIs" dxfId="2048" priority="5" operator="between">
      <formula>15</formula>
      <formula>20</formula>
    </cfRule>
    <cfRule type="cellIs" dxfId="2047" priority="6" operator="between">
      <formula>20</formula>
      <formula>25</formula>
    </cfRule>
    <cfRule type="cellIs" dxfId="2046" priority="7" operator="between">
      <formula>25</formula>
      <formula>30</formula>
    </cfRule>
    <cfRule type="cellIs" dxfId="2045" priority="8" operator="between">
      <formula>25</formula>
      <formula>30</formula>
    </cfRule>
    <cfRule type="cellIs" dxfId="2044" priority="9" operator="between">
      <formula>30</formula>
      <formula>35</formula>
    </cfRule>
    <cfRule type="cellIs" dxfId="2043" priority="10" operator="between">
      <formula>35</formula>
      <formula>40</formula>
    </cfRule>
  </conditionalFormatting>
  <conditionalFormatting sqref="X41">
    <cfRule type="cellIs" dxfId="2042" priority="22" operator="between">
      <formula>40</formula>
      <formula>55</formula>
    </cfRule>
  </conditionalFormatting>
  <conditionalFormatting sqref="X41">
    <cfRule type="cellIs" dxfId="2041" priority="12" operator="between">
      <formula>-25</formula>
      <formula>-5</formula>
    </cfRule>
    <cfRule type="cellIs" dxfId="2040" priority="13" operator="between">
      <formula>-5</formula>
      <formula>0</formula>
    </cfRule>
    <cfRule type="cellIs" dxfId="2039" priority="14" operator="between">
      <formula>5</formula>
      <formula>10</formula>
    </cfRule>
    <cfRule type="cellIs" dxfId="2038" priority="15" operator="between">
      <formula>10</formula>
      <formula>15</formula>
    </cfRule>
    <cfRule type="cellIs" dxfId="2037" priority="16" operator="between">
      <formula>15</formula>
      <formula>20</formula>
    </cfRule>
    <cfRule type="cellIs" dxfId="2036" priority="17" operator="between">
      <formula>20</formula>
      <formula>25</formula>
    </cfRule>
    <cfRule type="cellIs" dxfId="2035" priority="18" operator="between">
      <formula>25</formula>
      <formula>30</formula>
    </cfRule>
    <cfRule type="cellIs" dxfId="2034" priority="19" operator="between">
      <formula>25</formula>
      <formula>30</formula>
    </cfRule>
    <cfRule type="cellIs" dxfId="2033" priority="20" operator="between">
      <formula>30</formula>
      <formula>35</formula>
    </cfRule>
    <cfRule type="cellIs" dxfId="2032" priority="21" operator="between">
      <formula>35</formula>
      <formula>40</formula>
    </cfRule>
  </conditionalFormatting>
  <conditionalFormatting sqref="X39">
    <cfRule type="cellIs" dxfId="2031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J180"/>
  <sheetViews>
    <sheetView topLeftCell="A4"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65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12.9</v>
      </c>
      <c r="C5" s="10">
        <v>4.5</v>
      </c>
      <c r="D5" s="19">
        <v>12.8</v>
      </c>
      <c r="E5" s="20">
        <v>-3</v>
      </c>
      <c r="F5" s="19">
        <v>11.7</v>
      </c>
      <c r="G5" s="20">
        <v>-1.6</v>
      </c>
      <c r="H5" s="21">
        <v>21.7</v>
      </c>
      <c r="I5" s="19">
        <v>7.5</v>
      </c>
      <c r="J5" s="22">
        <v>29.6</v>
      </c>
      <c r="K5" s="10">
        <v>11.5</v>
      </c>
      <c r="L5" s="10">
        <v>28.5</v>
      </c>
      <c r="M5" s="10">
        <v>16.100000000000001</v>
      </c>
      <c r="N5" s="11">
        <v>32</v>
      </c>
      <c r="O5" s="7">
        <v>21.2</v>
      </c>
      <c r="P5" s="10">
        <v>23.6</v>
      </c>
      <c r="Q5" s="10">
        <v>18.899999999999999</v>
      </c>
      <c r="R5" s="10">
        <v>31.8</v>
      </c>
      <c r="S5" s="10">
        <v>19.3</v>
      </c>
      <c r="T5" s="10">
        <v>26.4</v>
      </c>
      <c r="U5" s="10">
        <v>13</v>
      </c>
      <c r="V5" s="10">
        <v>19.7</v>
      </c>
      <c r="W5" s="10">
        <v>10.4</v>
      </c>
      <c r="X5" s="10">
        <v>12.6</v>
      </c>
      <c r="Y5" s="10">
        <v>2.5</v>
      </c>
    </row>
    <row r="6" spans="1:25" ht="12.75" customHeight="1" thickBot="1" x14ac:dyDescent="0.25">
      <c r="A6" s="6">
        <v>2</v>
      </c>
      <c r="B6" s="10">
        <v>10.4</v>
      </c>
      <c r="C6" s="10">
        <v>2</v>
      </c>
      <c r="D6" s="21">
        <v>13.4</v>
      </c>
      <c r="E6" s="19">
        <v>0.4</v>
      </c>
      <c r="F6" s="21">
        <v>11</v>
      </c>
      <c r="G6" s="19">
        <v>-1.4</v>
      </c>
      <c r="H6" s="21">
        <v>16</v>
      </c>
      <c r="I6" s="23">
        <v>6.7</v>
      </c>
      <c r="J6" s="21">
        <v>28</v>
      </c>
      <c r="K6" s="10">
        <v>11.8</v>
      </c>
      <c r="L6" s="10">
        <v>30.7</v>
      </c>
      <c r="M6" s="10">
        <v>15.2</v>
      </c>
      <c r="N6" s="8">
        <v>33.1</v>
      </c>
      <c r="O6" s="8">
        <v>20.3</v>
      </c>
      <c r="P6" s="10">
        <v>25.5</v>
      </c>
      <c r="Q6" s="10">
        <v>16.399999999999999</v>
      </c>
      <c r="R6" s="10">
        <v>31.6</v>
      </c>
      <c r="S6" s="10">
        <v>17.399999999999999</v>
      </c>
      <c r="T6" s="10">
        <v>24</v>
      </c>
      <c r="U6" s="10">
        <v>14</v>
      </c>
      <c r="V6" s="10">
        <v>22.3</v>
      </c>
      <c r="W6" s="10">
        <v>8.9</v>
      </c>
      <c r="X6" s="10">
        <v>10.7</v>
      </c>
      <c r="Y6" s="10">
        <v>2.8</v>
      </c>
    </row>
    <row r="7" spans="1:25" ht="12.75" customHeight="1" thickBot="1" x14ac:dyDescent="0.25">
      <c r="A7" s="6">
        <v>3</v>
      </c>
      <c r="B7" s="10">
        <v>10.4</v>
      </c>
      <c r="C7" s="10">
        <v>2.9</v>
      </c>
      <c r="D7" s="21">
        <v>12.1</v>
      </c>
      <c r="E7" s="19">
        <v>-0.3</v>
      </c>
      <c r="F7" s="21">
        <v>13.8</v>
      </c>
      <c r="G7" s="23">
        <v>0.3</v>
      </c>
      <c r="H7" s="21">
        <v>21.7</v>
      </c>
      <c r="I7" s="19">
        <v>9.6999999999999993</v>
      </c>
      <c r="J7" s="24">
        <v>31.3</v>
      </c>
      <c r="K7" s="10">
        <v>14.7</v>
      </c>
      <c r="L7" s="10">
        <v>32.1</v>
      </c>
      <c r="M7" s="10">
        <v>14.8</v>
      </c>
      <c r="N7" s="11">
        <v>35.299999999999997</v>
      </c>
      <c r="O7" s="8">
        <v>20.8</v>
      </c>
      <c r="P7" s="10">
        <v>31.3</v>
      </c>
      <c r="Q7" s="10">
        <v>13</v>
      </c>
      <c r="R7" s="10">
        <v>33.1</v>
      </c>
      <c r="S7" s="10">
        <v>17.399999999999999</v>
      </c>
      <c r="T7" s="10">
        <v>22.3</v>
      </c>
      <c r="U7" s="10">
        <v>9.3000000000000007</v>
      </c>
      <c r="V7" s="10">
        <v>21.8</v>
      </c>
      <c r="W7" s="10">
        <v>10.4</v>
      </c>
      <c r="X7" s="10">
        <v>13.1</v>
      </c>
      <c r="Y7" s="10">
        <v>3.7</v>
      </c>
    </row>
    <row r="8" spans="1:25" ht="12.75" customHeight="1" thickBot="1" x14ac:dyDescent="0.25">
      <c r="A8" s="6">
        <v>4</v>
      </c>
      <c r="B8" s="10">
        <v>11.5</v>
      </c>
      <c r="C8" s="10">
        <v>-0.8</v>
      </c>
      <c r="D8" s="19">
        <v>13.2</v>
      </c>
      <c r="E8" s="23">
        <v>-0.2</v>
      </c>
      <c r="F8" s="19">
        <v>11.5</v>
      </c>
      <c r="G8" s="23">
        <v>-0.9</v>
      </c>
      <c r="H8" s="21">
        <v>20.6</v>
      </c>
      <c r="I8" s="19">
        <v>9</v>
      </c>
      <c r="J8" s="24">
        <v>26.7</v>
      </c>
      <c r="K8" s="10">
        <v>13.3</v>
      </c>
      <c r="L8" s="10">
        <v>30.9</v>
      </c>
      <c r="M8" s="10">
        <v>16.399999999999999</v>
      </c>
      <c r="N8" s="11">
        <v>33.6</v>
      </c>
      <c r="O8" s="8">
        <v>20.5</v>
      </c>
      <c r="P8" s="10">
        <v>32.700000000000003</v>
      </c>
      <c r="Q8" s="10">
        <v>16.5</v>
      </c>
      <c r="R8" s="10">
        <v>32.799999999999997</v>
      </c>
      <c r="S8" s="10">
        <v>16.7</v>
      </c>
      <c r="T8" s="10">
        <v>22.9</v>
      </c>
      <c r="U8" s="10">
        <v>8.8000000000000007</v>
      </c>
      <c r="V8" s="10">
        <v>20.5</v>
      </c>
      <c r="W8" s="10">
        <v>12.8</v>
      </c>
      <c r="X8" s="10">
        <v>13.6</v>
      </c>
      <c r="Y8" s="10">
        <v>1.8</v>
      </c>
    </row>
    <row r="9" spans="1:25" ht="12.75" customHeight="1" thickBot="1" x14ac:dyDescent="0.25">
      <c r="A9" s="6">
        <v>5</v>
      </c>
      <c r="B9" s="10">
        <v>10.6</v>
      </c>
      <c r="C9" s="10">
        <v>-0.3</v>
      </c>
      <c r="D9" s="19">
        <v>12.5</v>
      </c>
      <c r="E9" s="23">
        <v>-0.9</v>
      </c>
      <c r="F9" s="19">
        <v>14.6</v>
      </c>
      <c r="G9" s="23">
        <v>-0.8</v>
      </c>
      <c r="H9" s="21">
        <v>22.1</v>
      </c>
      <c r="I9" s="23">
        <v>10.1</v>
      </c>
      <c r="J9" s="24">
        <v>24.9</v>
      </c>
      <c r="K9" s="10">
        <v>14.2</v>
      </c>
      <c r="L9" s="10">
        <v>32</v>
      </c>
      <c r="M9" s="10">
        <v>16.600000000000001</v>
      </c>
      <c r="N9" s="11">
        <v>32</v>
      </c>
      <c r="O9" s="8">
        <v>19.5</v>
      </c>
      <c r="P9" s="10">
        <v>33.4</v>
      </c>
      <c r="Q9" s="10">
        <v>17.600000000000001</v>
      </c>
      <c r="R9" s="10">
        <v>29.6</v>
      </c>
      <c r="S9" s="10">
        <v>19.600000000000001</v>
      </c>
      <c r="T9" s="10">
        <v>21.9</v>
      </c>
      <c r="U9" s="10">
        <v>11.4</v>
      </c>
      <c r="V9" s="10">
        <v>19.8</v>
      </c>
      <c r="W9" s="10">
        <v>7.8</v>
      </c>
      <c r="X9" s="10">
        <v>14.7</v>
      </c>
      <c r="Y9" s="10">
        <v>7</v>
      </c>
    </row>
    <row r="10" spans="1:25" ht="12.75" customHeight="1" thickBot="1" x14ac:dyDescent="0.25">
      <c r="A10" s="6">
        <v>6</v>
      </c>
      <c r="B10" s="10">
        <v>12.6</v>
      </c>
      <c r="C10" s="10">
        <v>0.1</v>
      </c>
      <c r="D10" s="19">
        <v>9.1999999999999993</v>
      </c>
      <c r="E10" s="23">
        <v>3.9</v>
      </c>
      <c r="F10" s="19">
        <v>14.9</v>
      </c>
      <c r="G10" s="23">
        <v>1.7</v>
      </c>
      <c r="H10" s="21">
        <v>21.9</v>
      </c>
      <c r="I10" s="23">
        <v>6.5</v>
      </c>
      <c r="J10" s="21">
        <v>27.7</v>
      </c>
      <c r="K10" s="10">
        <v>9.4</v>
      </c>
      <c r="L10" s="10">
        <v>31.6</v>
      </c>
      <c r="M10" s="10">
        <v>19</v>
      </c>
      <c r="N10" s="11">
        <v>33.200000000000003</v>
      </c>
      <c r="O10" s="8">
        <v>18.600000000000001</v>
      </c>
      <c r="P10" s="10">
        <v>34.4</v>
      </c>
      <c r="Q10" s="10">
        <v>19.100000000000001</v>
      </c>
      <c r="R10" s="10">
        <v>23</v>
      </c>
      <c r="S10" s="10">
        <v>14.3</v>
      </c>
      <c r="T10" s="10">
        <v>20.7</v>
      </c>
      <c r="U10" s="10">
        <v>13.2</v>
      </c>
      <c r="V10" s="10">
        <v>18.100000000000001</v>
      </c>
      <c r="W10" s="10">
        <v>4.7</v>
      </c>
      <c r="X10" s="10">
        <v>11.9</v>
      </c>
      <c r="Y10" s="10">
        <v>1.9</v>
      </c>
    </row>
    <row r="11" spans="1:25" ht="12.75" customHeight="1" thickBot="1" x14ac:dyDescent="0.25">
      <c r="A11" s="6">
        <v>7</v>
      </c>
      <c r="B11" s="10">
        <v>13.2</v>
      </c>
      <c r="C11" s="10">
        <v>0.4</v>
      </c>
      <c r="D11" s="19">
        <v>10.3</v>
      </c>
      <c r="E11" s="23">
        <v>3.4</v>
      </c>
      <c r="F11" s="19">
        <v>11.2</v>
      </c>
      <c r="G11" s="23">
        <v>-2.9</v>
      </c>
      <c r="H11" s="24">
        <v>22.2</v>
      </c>
      <c r="I11" s="19">
        <v>9.8000000000000007</v>
      </c>
      <c r="J11" s="24">
        <v>26.7</v>
      </c>
      <c r="K11" s="10">
        <v>9.9</v>
      </c>
      <c r="L11" s="10">
        <v>32.9</v>
      </c>
      <c r="M11" s="10">
        <v>17</v>
      </c>
      <c r="N11" s="11">
        <v>27.3</v>
      </c>
      <c r="O11" s="8">
        <v>20.100000000000001</v>
      </c>
      <c r="P11" s="10">
        <v>30.6</v>
      </c>
      <c r="Q11" s="10">
        <v>20.5</v>
      </c>
      <c r="R11" s="10">
        <v>22.6</v>
      </c>
      <c r="S11" s="10">
        <v>15.3</v>
      </c>
      <c r="T11" s="10">
        <v>22.9</v>
      </c>
      <c r="U11" s="10">
        <v>9.6</v>
      </c>
      <c r="V11" s="10">
        <v>20.399999999999999</v>
      </c>
      <c r="W11" s="10">
        <v>4.5999999999999996</v>
      </c>
      <c r="X11" s="10">
        <v>10.8</v>
      </c>
      <c r="Y11" s="10">
        <v>0.6</v>
      </c>
    </row>
    <row r="12" spans="1:25" ht="12.75" customHeight="1" thickBot="1" x14ac:dyDescent="0.25">
      <c r="A12" s="6">
        <v>8</v>
      </c>
      <c r="B12" s="10">
        <v>12.1</v>
      </c>
      <c r="C12" s="10">
        <v>-0.3</v>
      </c>
      <c r="D12" s="19">
        <v>14.3</v>
      </c>
      <c r="E12" s="19">
        <v>5.2</v>
      </c>
      <c r="F12" s="19">
        <v>13.7</v>
      </c>
      <c r="G12" s="19">
        <v>-1</v>
      </c>
      <c r="H12" s="21">
        <v>17.3</v>
      </c>
      <c r="I12" s="19">
        <v>8.6999999999999993</v>
      </c>
      <c r="J12" s="21">
        <v>27.8</v>
      </c>
      <c r="K12" s="10">
        <v>9.4</v>
      </c>
      <c r="L12" s="10">
        <v>29.2</v>
      </c>
      <c r="M12" s="10">
        <v>16.100000000000001</v>
      </c>
      <c r="N12" s="9">
        <v>29</v>
      </c>
      <c r="O12" s="8">
        <v>17</v>
      </c>
      <c r="P12" s="10">
        <v>27.7</v>
      </c>
      <c r="Q12" s="10">
        <v>20.2</v>
      </c>
      <c r="R12" s="10">
        <v>23.9</v>
      </c>
      <c r="S12" s="10">
        <v>18.600000000000001</v>
      </c>
      <c r="T12" s="10">
        <v>24.1</v>
      </c>
      <c r="U12" s="10">
        <v>11.3</v>
      </c>
      <c r="V12" s="10">
        <v>20.3</v>
      </c>
      <c r="W12" s="10">
        <v>4.3</v>
      </c>
      <c r="X12" s="10">
        <v>8.5</v>
      </c>
      <c r="Y12" s="10">
        <v>1.9</v>
      </c>
    </row>
    <row r="13" spans="1:25" ht="12.75" customHeight="1" thickBot="1" x14ac:dyDescent="0.25">
      <c r="A13" s="6">
        <v>9</v>
      </c>
      <c r="B13" s="10">
        <v>12.1</v>
      </c>
      <c r="C13" s="10">
        <v>-0.9</v>
      </c>
      <c r="D13" s="19">
        <v>12.9</v>
      </c>
      <c r="E13" s="19">
        <v>4.7</v>
      </c>
      <c r="F13" s="19">
        <v>15.2</v>
      </c>
      <c r="G13" s="23">
        <v>-1.4</v>
      </c>
      <c r="H13" s="21">
        <v>18.899999999999999</v>
      </c>
      <c r="I13" s="19">
        <v>4.2</v>
      </c>
      <c r="J13" s="21">
        <v>25.9</v>
      </c>
      <c r="K13" s="10">
        <v>11.2</v>
      </c>
      <c r="L13" s="10">
        <v>29.1</v>
      </c>
      <c r="M13" s="10">
        <v>13.4</v>
      </c>
      <c r="N13" s="11">
        <v>25.1</v>
      </c>
      <c r="O13" s="8">
        <v>16.5</v>
      </c>
      <c r="P13" s="10">
        <v>29.5</v>
      </c>
      <c r="Q13" s="10">
        <v>19.100000000000001</v>
      </c>
      <c r="R13" s="10">
        <v>27.5</v>
      </c>
      <c r="S13" s="10">
        <v>12.9</v>
      </c>
      <c r="T13" s="10">
        <v>25.6</v>
      </c>
      <c r="U13" s="10">
        <v>11.8</v>
      </c>
      <c r="V13" s="10">
        <v>11.8</v>
      </c>
      <c r="W13" s="10">
        <v>10.199999999999999</v>
      </c>
      <c r="X13" s="10">
        <v>11.4</v>
      </c>
      <c r="Y13" s="10">
        <v>1</v>
      </c>
    </row>
    <row r="14" spans="1:25" ht="12.75" customHeight="1" thickBot="1" x14ac:dyDescent="0.25">
      <c r="A14" s="6">
        <v>10</v>
      </c>
      <c r="B14" s="10">
        <v>8.8000000000000007</v>
      </c>
      <c r="C14" s="10">
        <v>-0.4</v>
      </c>
      <c r="D14" s="21">
        <v>16.2</v>
      </c>
      <c r="E14" s="19">
        <v>1.8</v>
      </c>
      <c r="F14" s="19">
        <v>14.8</v>
      </c>
      <c r="G14" s="19">
        <v>-0.6</v>
      </c>
      <c r="H14" s="24">
        <v>18.899999999999999</v>
      </c>
      <c r="I14" s="19">
        <v>2.6</v>
      </c>
      <c r="J14" s="21">
        <v>27.4</v>
      </c>
      <c r="K14" s="10">
        <v>13.1</v>
      </c>
      <c r="L14" s="10">
        <v>27.3</v>
      </c>
      <c r="M14" s="10">
        <v>17</v>
      </c>
      <c r="N14" s="11">
        <v>30.8</v>
      </c>
      <c r="O14" s="8">
        <v>15.4</v>
      </c>
      <c r="P14" s="10">
        <v>29.7</v>
      </c>
      <c r="Q14" s="10">
        <v>22.5</v>
      </c>
      <c r="R14" s="10">
        <v>30.8</v>
      </c>
      <c r="S14" s="10">
        <v>15.5</v>
      </c>
      <c r="T14" s="10">
        <v>21.6</v>
      </c>
      <c r="U14" s="10">
        <v>13.4</v>
      </c>
      <c r="V14" s="10">
        <v>16.2</v>
      </c>
      <c r="W14" s="10">
        <v>8.1</v>
      </c>
      <c r="X14" s="10">
        <v>10.7</v>
      </c>
      <c r="Y14" s="10">
        <v>0.7</v>
      </c>
    </row>
    <row r="15" spans="1:25" ht="12.75" customHeight="1" thickBot="1" x14ac:dyDescent="0.25">
      <c r="A15" s="6">
        <v>11</v>
      </c>
      <c r="B15" s="10">
        <v>6.5</v>
      </c>
      <c r="C15" s="10">
        <v>-0.2</v>
      </c>
      <c r="D15" s="21">
        <v>15.1</v>
      </c>
      <c r="E15" s="19">
        <v>1.5</v>
      </c>
      <c r="F15" s="19">
        <v>7.5</v>
      </c>
      <c r="G15" s="19">
        <v>1.5</v>
      </c>
      <c r="H15" s="24">
        <v>23.7</v>
      </c>
      <c r="I15" s="19">
        <v>5.7</v>
      </c>
      <c r="J15" s="24">
        <v>26.3</v>
      </c>
      <c r="K15" s="10">
        <v>12.7</v>
      </c>
      <c r="L15" s="10">
        <v>28.2</v>
      </c>
      <c r="M15" s="10">
        <v>15.2</v>
      </c>
      <c r="N15" s="11">
        <v>35.299999999999997</v>
      </c>
      <c r="O15" s="8">
        <v>15.3</v>
      </c>
      <c r="P15" s="10">
        <v>29.5</v>
      </c>
      <c r="Q15" s="10">
        <v>18.5</v>
      </c>
      <c r="R15" s="10">
        <v>27.5</v>
      </c>
      <c r="S15" s="10">
        <v>12.4</v>
      </c>
      <c r="T15" s="10">
        <v>19.8</v>
      </c>
      <c r="U15" s="10">
        <v>14</v>
      </c>
      <c r="V15" s="10">
        <v>12.5</v>
      </c>
      <c r="W15" s="10">
        <v>7.7</v>
      </c>
      <c r="X15" s="10">
        <v>8</v>
      </c>
      <c r="Y15" s="10">
        <v>-2</v>
      </c>
    </row>
    <row r="16" spans="1:25" ht="12.75" customHeight="1" thickBot="1" x14ac:dyDescent="0.25">
      <c r="A16" s="6">
        <v>12</v>
      </c>
      <c r="B16" s="10">
        <v>7</v>
      </c>
      <c r="C16" s="10">
        <v>-2.4</v>
      </c>
      <c r="D16" s="21">
        <v>18.899999999999999</v>
      </c>
      <c r="E16" s="23">
        <v>7.4</v>
      </c>
      <c r="F16" s="19">
        <v>14.9</v>
      </c>
      <c r="G16" s="23">
        <v>-1</v>
      </c>
      <c r="H16" s="24">
        <v>22</v>
      </c>
      <c r="I16" s="19">
        <v>5.8</v>
      </c>
      <c r="J16" s="24">
        <v>26.7</v>
      </c>
      <c r="K16" s="10">
        <v>11.8</v>
      </c>
      <c r="L16" s="10">
        <v>29.2</v>
      </c>
      <c r="M16" s="10">
        <v>14.7</v>
      </c>
      <c r="N16" s="11">
        <v>34</v>
      </c>
      <c r="O16" s="8">
        <v>18</v>
      </c>
      <c r="P16" s="10">
        <v>34.1</v>
      </c>
      <c r="Q16" s="10">
        <v>15.4</v>
      </c>
      <c r="R16" s="10">
        <v>28</v>
      </c>
      <c r="S16" s="10">
        <v>12.8</v>
      </c>
      <c r="T16" s="10">
        <v>22.1</v>
      </c>
      <c r="U16" s="10">
        <v>14.4</v>
      </c>
      <c r="V16" s="10">
        <v>12.5</v>
      </c>
      <c r="W16" s="10">
        <v>8.5</v>
      </c>
      <c r="X16" s="10">
        <v>4.8</v>
      </c>
      <c r="Y16" s="10">
        <v>-1.1000000000000001</v>
      </c>
    </row>
    <row r="17" spans="1:25" ht="12.75" customHeight="1" thickBot="1" x14ac:dyDescent="0.25">
      <c r="A17" s="6">
        <v>13</v>
      </c>
      <c r="B17" s="10">
        <v>11.3</v>
      </c>
      <c r="C17" s="10">
        <v>-1.2</v>
      </c>
      <c r="D17" s="21">
        <v>18.3</v>
      </c>
      <c r="E17" s="23">
        <v>5.3</v>
      </c>
      <c r="F17" s="19">
        <v>15.8</v>
      </c>
      <c r="G17" s="23">
        <v>0.9</v>
      </c>
      <c r="H17" s="21">
        <v>24.7</v>
      </c>
      <c r="I17" s="21">
        <v>6.5</v>
      </c>
      <c r="J17" s="21">
        <v>27.5</v>
      </c>
      <c r="K17" s="10">
        <v>11.9</v>
      </c>
      <c r="L17" s="10">
        <v>24.8</v>
      </c>
      <c r="M17" s="10">
        <v>16</v>
      </c>
      <c r="N17" s="11">
        <v>34.4</v>
      </c>
      <c r="O17" s="8">
        <v>18.2</v>
      </c>
      <c r="P17" s="10">
        <v>32.5</v>
      </c>
      <c r="Q17" s="10">
        <v>19.8</v>
      </c>
      <c r="R17" s="10">
        <v>26.8</v>
      </c>
      <c r="S17" s="10">
        <v>13.7</v>
      </c>
      <c r="T17" s="10">
        <v>18.3</v>
      </c>
      <c r="U17" s="10">
        <v>14.3</v>
      </c>
      <c r="V17" s="10">
        <v>15.5</v>
      </c>
      <c r="W17" s="10">
        <v>10.8</v>
      </c>
      <c r="X17" s="10">
        <v>7.3</v>
      </c>
      <c r="Y17" s="10">
        <v>1.9</v>
      </c>
    </row>
    <row r="18" spans="1:25" ht="12.75" customHeight="1" thickBot="1" x14ac:dyDescent="0.25">
      <c r="A18" s="6">
        <v>14</v>
      </c>
      <c r="B18" s="10">
        <v>12.3</v>
      </c>
      <c r="C18" s="10">
        <v>-1.2</v>
      </c>
      <c r="D18" s="21">
        <v>10.9</v>
      </c>
      <c r="E18" s="19">
        <v>3.6</v>
      </c>
      <c r="F18" s="19">
        <v>17.7</v>
      </c>
      <c r="G18" s="23">
        <v>6.2</v>
      </c>
      <c r="H18" s="21">
        <v>22.9</v>
      </c>
      <c r="I18" s="21">
        <v>5.7</v>
      </c>
      <c r="J18" s="21">
        <v>28.8</v>
      </c>
      <c r="K18" s="10">
        <v>11.8</v>
      </c>
      <c r="L18" s="10">
        <v>27.4</v>
      </c>
      <c r="M18" s="10">
        <v>14.6</v>
      </c>
      <c r="N18" s="9">
        <v>35.4</v>
      </c>
      <c r="O18" s="8">
        <v>19.3</v>
      </c>
      <c r="P18" s="10">
        <v>33.200000000000003</v>
      </c>
      <c r="Q18" s="10">
        <v>20.2</v>
      </c>
      <c r="R18" s="10">
        <v>28.5</v>
      </c>
      <c r="S18" s="10">
        <v>14.4</v>
      </c>
      <c r="T18" s="10">
        <v>18.5</v>
      </c>
      <c r="U18" s="10">
        <v>14.7</v>
      </c>
      <c r="V18" s="10">
        <v>18.100000000000001</v>
      </c>
      <c r="W18" s="10">
        <v>11.4</v>
      </c>
      <c r="X18" s="10">
        <v>5</v>
      </c>
      <c r="Y18" s="10">
        <v>-0.4</v>
      </c>
    </row>
    <row r="19" spans="1:25" ht="12.75" customHeight="1" thickBot="1" x14ac:dyDescent="0.25">
      <c r="A19" s="6">
        <v>15</v>
      </c>
      <c r="B19" s="10">
        <v>11.4</v>
      </c>
      <c r="C19" s="10">
        <v>-2.7</v>
      </c>
      <c r="D19" s="19">
        <v>12.2</v>
      </c>
      <c r="E19" s="23">
        <v>-0.2</v>
      </c>
      <c r="F19" s="19">
        <v>16</v>
      </c>
      <c r="G19" s="20">
        <v>10</v>
      </c>
      <c r="H19" s="24">
        <v>18.899999999999999</v>
      </c>
      <c r="I19" s="21">
        <v>10.8</v>
      </c>
      <c r="J19" s="21">
        <v>29.2</v>
      </c>
      <c r="K19" s="10">
        <v>11.6</v>
      </c>
      <c r="L19" s="10">
        <v>30.3</v>
      </c>
      <c r="M19" s="10">
        <v>13.7</v>
      </c>
      <c r="N19" s="10">
        <v>35.200000000000003</v>
      </c>
      <c r="O19" s="10">
        <v>20.100000000000001</v>
      </c>
      <c r="P19" s="10">
        <v>32.799999999999997</v>
      </c>
      <c r="Q19" s="10">
        <v>21.4</v>
      </c>
      <c r="R19" s="10">
        <v>31.5</v>
      </c>
      <c r="S19" s="10">
        <v>15</v>
      </c>
      <c r="T19" s="10">
        <v>20.5</v>
      </c>
      <c r="U19" s="10">
        <v>14.7</v>
      </c>
      <c r="V19" s="10">
        <v>16.3</v>
      </c>
      <c r="W19" s="10">
        <v>10.1</v>
      </c>
      <c r="X19" s="10">
        <v>5.4</v>
      </c>
      <c r="Y19" s="10">
        <v>-0.3</v>
      </c>
    </row>
    <row r="20" spans="1:25" ht="12.75" customHeight="1" thickBot="1" x14ac:dyDescent="0.25">
      <c r="A20" s="6">
        <v>16</v>
      </c>
      <c r="B20" s="10">
        <v>11.1</v>
      </c>
      <c r="C20" s="10">
        <v>3.9</v>
      </c>
      <c r="D20" s="21">
        <v>12.2</v>
      </c>
      <c r="E20" s="19">
        <v>-1.1000000000000001</v>
      </c>
      <c r="F20" s="21">
        <v>20.399999999999999</v>
      </c>
      <c r="G20" s="23">
        <v>3.7</v>
      </c>
      <c r="H20" s="24">
        <v>18.3</v>
      </c>
      <c r="I20" s="19">
        <v>5.6</v>
      </c>
      <c r="J20" s="21">
        <v>26.1</v>
      </c>
      <c r="K20" s="10">
        <v>11.4</v>
      </c>
      <c r="L20" s="10">
        <v>34</v>
      </c>
      <c r="M20" s="10">
        <v>17.2</v>
      </c>
      <c r="N20" s="10">
        <v>37</v>
      </c>
      <c r="O20" s="10">
        <v>19.5</v>
      </c>
      <c r="P20" s="10">
        <v>28.1</v>
      </c>
      <c r="Q20" s="10">
        <v>21.3</v>
      </c>
      <c r="R20" s="10">
        <v>30.6</v>
      </c>
      <c r="S20" s="10">
        <v>15.3</v>
      </c>
      <c r="T20" s="10">
        <v>22.2</v>
      </c>
      <c r="U20" s="10">
        <v>11.9</v>
      </c>
      <c r="V20" s="10">
        <v>16.100000000000001</v>
      </c>
      <c r="W20" s="10">
        <v>7</v>
      </c>
      <c r="X20" s="10">
        <v>6.4</v>
      </c>
      <c r="Y20" s="10">
        <v>-1</v>
      </c>
    </row>
    <row r="21" spans="1:25" ht="12.75" customHeight="1" thickBot="1" x14ac:dyDescent="0.25">
      <c r="A21" s="6">
        <v>17</v>
      </c>
      <c r="B21" s="10">
        <v>10.5</v>
      </c>
      <c r="C21" s="10">
        <v>4.2</v>
      </c>
      <c r="D21" s="21">
        <v>10.9</v>
      </c>
      <c r="E21" s="23">
        <v>-1.5</v>
      </c>
      <c r="F21" s="21">
        <v>20.2</v>
      </c>
      <c r="G21" s="23">
        <v>3.8</v>
      </c>
      <c r="H21" s="24">
        <v>21.2</v>
      </c>
      <c r="I21" s="19">
        <v>5.9</v>
      </c>
      <c r="J21" s="24">
        <v>14.5</v>
      </c>
      <c r="K21" s="10">
        <v>12.6</v>
      </c>
      <c r="L21" s="10">
        <v>35.299999999999997</v>
      </c>
      <c r="M21" s="10">
        <v>18.8</v>
      </c>
      <c r="N21" s="10">
        <v>37.200000000000003</v>
      </c>
      <c r="O21" s="10">
        <v>20.9</v>
      </c>
      <c r="P21" s="10">
        <v>30.4</v>
      </c>
      <c r="Q21" s="10">
        <v>19.2</v>
      </c>
      <c r="R21" s="10">
        <v>19.2</v>
      </c>
      <c r="S21" s="10">
        <v>16.2</v>
      </c>
      <c r="T21" s="10">
        <v>22</v>
      </c>
      <c r="U21" s="10">
        <v>9.6999999999999993</v>
      </c>
      <c r="V21" s="10">
        <v>15.6</v>
      </c>
      <c r="W21" s="10">
        <v>6.9</v>
      </c>
      <c r="X21" s="10">
        <v>11.8</v>
      </c>
      <c r="Y21" s="10">
        <v>1.9</v>
      </c>
    </row>
    <row r="22" spans="1:25" ht="12.75" customHeight="1" thickBot="1" x14ac:dyDescent="0.25">
      <c r="A22" s="6">
        <v>18</v>
      </c>
      <c r="B22" s="10">
        <v>10.6</v>
      </c>
      <c r="C22" s="10">
        <v>1.3</v>
      </c>
      <c r="D22" s="19">
        <v>10.3</v>
      </c>
      <c r="E22" s="20">
        <v>-2.4</v>
      </c>
      <c r="F22" s="21">
        <v>22.5</v>
      </c>
      <c r="G22" s="23">
        <v>4.8</v>
      </c>
      <c r="H22" s="24">
        <v>25.3</v>
      </c>
      <c r="I22" s="19">
        <v>11</v>
      </c>
      <c r="J22" s="24">
        <v>27.1</v>
      </c>
      <c r="K22" s="10">
        <v>9.1</v>
      </c>
      <c r="L22" s="10">
        <v>35</v>
      </c>
      <c r="M22" s="10">
        <v>17.8</v>
      </c>
      <c r="N22" s="10">
        <v>33.299999999999997</v>
      </c>
      <c r="O22" s="10">
        <v>23.5</v>
      </c>
      <c r="P22" s="10">
        <v>30.8</v>
      </c>
      <c r="Q22" s="10">
        <v>18.7</v>
      </c>
      <c r="R22" s="10">
        <v>23.8</v>
      </c>
      <c r="S22" s="10">
        <v>10.3</v>
      </c>
      <c r="T22" s="10">
        <v>19.3</v>
      </c>
      <c r="U22" s="10">
        <v>12.5</v>
      </c>
      <c r="V22" s="10">
        <v>13.8</v>
      </c>
      <c r="W22" s="10">
        <v>6.5</v>
      </c>
      <c r="X22" s="10">
        <v>7.8</v>
      </c>
      <c r="Y22" s="10">
        <v>2.5</v>
      </c>
    </row>
    <row r="23" spans="1:25" ht="12.75" customHeight="1" thickBot="1" x14ac:dyDescent="0.25">
      <c r="A23" s="6">
        <v>19</v>
      </c>
      <c r="B23" s="10">
        <v>14.7</v>
      </c>
      <c r="C23" s="10">
        <v>1.1000000000000001</v>
      </c>
      <c r="D23" s="19">
        <v>13</v>
      </c>
      <c r="E23" s="20">
        <v>-2.9</v>
      </c>
      <c r="F23" s="19">
        <v>22.1</v>
      </c>
      <c r="G23" s="20">
        <v>2.8</v>
      </c>
      <c r="H23" s="21">
        <v>21.6</v>
      </c>
      <c r="I23" s="19">
        <v>8.1</v>
      </c>
      <c r="J23" s="24">
        <v>26.4</v>
      </c>
      <c r="K23" s="10">
        <v>10.3</v>
      </c>
      <c r="L23" s="10">
        <v>36.1</v>
      </c>
      <c r="M23" s="10">
        <v>19</v>
      </c>
      <c r="N23" s="10">
        <v>33.6</v>
      </c>
      <c r="O23" s="10">
        <v>20.7</v>
      </c>
      <c r="P23" s="10">
        <v>28.3</v>
      </c>
      <c r="Q23" s="10">
        <v>17.2</v>
      </c>
      <c r="R23" s="10">
        <v>24.6</v>
      </c>
      <c r="S23" s="10">
        <v>9.6999999999999993</v>
      </c>
      <c r="T23" s="10">
        <v>23.7</v>
      </c>
      <c r="U23" s="10">
        <v>13.7</v>
      </c>
      <c r="V23" s="10">
        <v>13.7</v>
      </c>
      <c r="W23" s="10">
        <v>5.4</v>
      </c>
      <c r="X23" s="10">
        <v>8.1999999999999993</v>
      </c>
      <c r="Y23" s="10">
        <v>-0.5</v>
      </c>
    </row>
    <row r="24" spans="1:25" ht="12.75" customHeight="1" thickBot="1" x14ac:dyDescent="0.25">
      <c r="A24" s="6">
        <v>20</v>
      </c>
      <c r="B24" s="10">
        <v>19</v>
      </c>
      <c r="C24" s="10">
        <v>1.7</v>
      </c>
      <c r="D24" s="19">
        <v>13.1</v>
      </c>
      <c r="E24" s="20">
        <v>-0.6</v>
      </c>
      <c r="F24" s="19">
        <v>24.2</v>
      </c>
      <c r="G24" s="19">
        <v>4.7</v>
      </c>
      <c r="H24" s="24">
        <v>23.2</v>
      </c>
      <c r="I24" s="19">
        <v>9.6</v>
      </c>
      <c r="J24" s="24">
        <v>30.3</v>
      </c>
      <c r="K24" s="10">
        <v>12.1</v>
      </c>
      <c r="L24" s="10">
        <v>35.700000000000003</v>
      </c>
      <c r="M24" s="10">
        <v>21.3</v>
      </c>
      <c r="N24" s="10">
        <v>33.5</v>
      </c>
      <c r="O24" s="10">
        <v>20.9</v>
      </c>
      <c r="P24" s="10">
        <v>26.8</v>
      </c>
      <c r="Q24" s="10">
        <v>15</v>
      </c>
      <c r="R24" s="10">
        <v>25.3</v>
      </c>
      <c r="S24" s="10">
        <v>9.9</v>
      </c>
      <c r="T24" s="10">
        <v>23.1</v>
      </c>
      <c r="U24" s="10">
        <v>9.6</v>
      </c>
      <c r="V24" s="10">
        <v>14.9</v>
      </c>
      <c r="W24" s="10">
        <v>4.7</v>
      </c>
      <c r="X24" s="10">
        <v>9.9</v>
      </c>
      <c r="Y24" s="10">
        <v>-1.3</v>
      </c>
    </row>
    <row r="25" spans="1:25" ht="12.75" customHeight="1" thickBot="1" x14ac:dyDescent="0.25">
      <c r="A25" s="6">
        <v>21</v>
      </c>
      <c r="B25" s="10">
        <v>15.9</v>
      </c>
      <c r="C25" s="10">
        <v>6.8</v>
      </c>
      <c r="D25" s="21">
        <v>11.6</v>
      </c>
      <c r="E25" s="19">
        <v>-0.7</v>
      </c>
      <c r="F25" s="19">
        <v>14.8</v>
      </c>
      <c r="G25" s="23">
        <v>8.8000000000000007</v>
      </c>
      <c r="H25" s="24">
        <v>21</v>
      </c>
      <c r="I25" s="19">
        <v>8.3000000000000007</v>
      </c>
      <c r="J25" s="24">
        <v>30.7</v>
      </c>
      <c r="K25" s="10">
        <v>11.9</v>
      </c>
      <c r="L25" s="10">
        <v>33.200000000000003</v>
      </c>
      <c r="M25" s="10">
        <v>20</v>
      </c>
      <c r="N25" s="10">
        <v>34.700000000000003</v>
      </c>
      <c r="O25" s="10">
        <v>19.7</v>
      </c>
      <c r="P25" s="10">
        <v>29.6</v>
      </c>
      <c r="Q25" s="10">
        <v>11.6</v>
      </c>
      <c r="R25" s="10">
        <v>26.1</v>
      </c>
      <c r="S25" s="10">
        <v>10.199999999999999</v>
      </c>
      <c r="T25" s="10">
        <v>24</v>
      </c>
      <c r="U25" s="10">
        <v>11.8</v>
      </c>
      <c r="V25" s="10">
        <v>13.6</v>
      </c>
      <c r="W25" s="10">
        <v>5.3</v>
      </c>
      <c r="X25" s="10">
        <v>8.3000000000000007</v>
      </c>
      <c r="Y25" s="10">
        <v>-1.7</v>
      </c>
    </row>
    <row r="26" spans="1:25" ht="12.75" customHeight="1" thickBot="1" x14ac:dyDescent="0.25">
      <c r="A26" s="6">
        <v>22</v>
      </c>
      <c r="B26" s="10">
        <v>13.1</v>
      </c>
      <c r="C26" s="10">
        <v>4</v>
      </c>
      <c r="D26" s="21">
        <v>6.8</v>
      </c>
      <c r="E26" s="19">
        <v>-3.8</v>
      </c>
      <c r="F26" s="19">
        <v>21.4</v>
      </c>
      <c r="G26" s="23">
        <v>10.8</v>
      </c>
      <c r="H26" s="21">
        <v>20.399999999999999</v>
      </c>
      <c r="I26" s="19">
        <v>11.8</v>
      </c>
      <c r="J26" s="24">
        <v>29.6</v>
      </c>
      <c r="K26" s="10">
        <v>14.2</v>
      </c>
      <c r="L26" s="10">
        <v>35.4</v>
      </c>
      <c r="M26" s="10">
        <v>20.399999999999999</v>
      </c>
      <c r="N26" s="10">
        <v>34.700000000000003</v>
      </c>
      <c r="O26" s="10">
        <v>20.6</v>
      </c>
      <c r="P26" s="10">
        <v>30.7</v>
      </c>
      <c r="Q26" s="10">
        <v>15.7</v>
      </c>
      <c r="R26" s="10">
        <v>26.4</v>
      </c>
      <c r="S26" s="10">
        <v>10.9</v>
      </c>
      <c r="T26" s="10">
        <v>25.4</v>
      </c>
      <c r="U26" s="10">
        <v>11.7</v>
      </c>
      <c r="V26" s="10">
        <v>11.8</v>
      </c>
      <c r="W26" s="10">
        <v>3</v>
      </c>
      <c r="X26" s="10">
        <v>8.4</v>
      </c>
      <c r="Y26" s="10">
        <v>-2.1</v>
      </c>
    </row>
    <row r="27" spans="1:25" ht="12.75" customHeight="1" thickBot="1" x14ac:dyDescent="0.25">
      <c r="A27" s="6">
        <v>23</v>
      </c>
      <c r="B27" s="10">
        <v>12.1</v>
      </c>
      <c r="C27" s="10">
        <v>0.9</v>
      </c>
      <c r="D27" s="19">
        <v>8.5</v>
      </c>
      <c r="E27" s="23">
        <v>-3.4</v>
      </c>
      <c r="F27" s="19">
        <v>17.2</v>
      </c>
      <c r="G27" s="20">
        <v>11.8</v>
      </c>
      <c r="H27" s="21">
        <v>24.4</v>
      </c>
      <c r="I27" s="19">
        <v>8.1999999999999993</v>
      </c>
      <c r="J27" s="25">
        <v>28.6</v>
      </c>
      <c r="K27" s="10">
        <v>13.3</v>
      </c>
      <c r="L27" s="10">
        <v>36.6</v>
      </c>
      <c r="M27" s="10">
        <v>20.9</v>
      </c>
      <c r="N27" s="10">
        <v>34.5</v>
      </c>
      <c r="O27" s="10">
        <v>20.9</v>
      </c>
      <c r="P27" s="10">
        <v>32.6</v>
      </c>
      <c r="Q27" s="10">
        <v>15.2</v>
      </c>
      <c r="R27" s="10">
        <v>27</v>
      </c>
      <c r="S27" s="10">
        <v>14.6</v>
      </c>
      <c r="T27" s="10">
        <v>22.4</v>
      </c>
      <c r="U27" s="10">
        <v>12.8</v>
      </c>
      <c r="V27" s="10">
        <v>8.9</v>
      </c>
      <c r="W27" s="10">
        <v>3.8</v>
      </c>
      <c r="X27" s="10">
        <v>9.5</v>
      </c>
      <c r="Y27" s="10">
        <v>-1.5</v>
      </c>
    </row>
    <row r="28" spans="1:25" ht="12.75" customHeight="1" thickBot="1" x14ac:dyDescent="0.25">
      <c r="A28" s="6">
        <v>24</v>
      </c>
      <c r="B28" s="10">
        <v>12.1</v>
      </c>
      <c r="C28" s="10">
        <v>1.4</v>
      </c>
      <c r="D28" s="19">
        <v>11.3</v>
      </c>
      <c r="E28" s="20">
        <v>0.4</v>
      </c>
      <c r="F28" s="19">
        <v>24</v>
      </c>
      <c r="G28" s="23">
        <v>10.8</v>
      </c>
      <c r="H28" s="21">
        <v>23.5</v>
      </c>
      <c r="I28" s="19">
        <v>11.9</v>
      </c>
      <c r="J28" s="25">
        <v>28.1</v>
      </c>
      <c r="K28" s="10">
        <v>14.1</v>
      </c>
      <c r="L28" s="10">
        <v>36.9</v>
      </c>
      <c r="M28" s="10">
        <v>21.9</v>
      </c>
      <c r="N28" s="10">
        <v>33.9</v>
      </c>
      <c r="O28" s="10">
        <v>20.399999999999999</v>
      </c>
      <c r="P28" s="10">
        <v>31.7</v>
      </c>
      <c r="Q28" s="10">
        <v>18.899999999999999</v>
      </c>
      <c r="R28" s="10">
        <v>27.5</v>
      </c>
      <c r="S28" s="10">
        <v>15.9</v>
      </c>
      <c r="T28" s="10">
        <v>22.5</v>
      </c>
      <c r="U28" s="10">
        <v>10.1</v>
      </c>
      <c r="V28" s="10">
        <v>10.6</v>
      </c>
      <c r="W28" s="10">
        <v>0.8</v>
      </c>
      <c r="X28" s="10">
        <v>9</v>
      </c>
      <c r="Y28" s="10">
        <v>-1.6</v>
      </c>
    </row>
    <row r="29" spans="1:25" ht="12.75" customHeight="1" thickBot="1" x14ac:dyDescent="0.25">
      <c r="A29" s="6">
        <v>25</v>
      </c>
      <c r="B29" s="10">
        <v>6</v>
      </c>
      <c r="C29" s="10">
        <v>-0.5</v>
      </c>
      <c r="D29" s="23">
        <v>10.9</v>
      </c>
      <c r="E29" s="20">
        <v>1.2</v>
      </c>
      <c r="F29" s="21">
        <v>18.2</v>
      </c>
      <c r="G29" s="23">
        <v>12.1</v>
      </c>
      <c r="H29" s="21">
        <v>24.7</v>
      </c>
      <c r="I29" s="19">
        <v>8.1999999999999993</v>
      </c>
      <c r="J29" s="24">
        <v>31.6</v>
      </c>
      <c r="K29" s="10">
        <v>12.9</v>
      </c>
      <c r="L29" s="10">
        <v>35.5</v>
      </c>
      <c r="M29" s="10">
        <v>19.8</v>
      </c>
      <c r="N29" s="10">
        <v>33.4</v>
      </c>
      <c r="O29" s="10">
        <v>22.8</v>
      </c>
      <c r="P29" s="10">
        <v>32</v>
      </c>
      <c r="Q29" s="10">
        <v>15.4</v>
      </c>
      <c r="R29" s="10">
        <v>26.5</v>
      </c>
      <c r="S29" s="10">
        <v>14.5</v>
      </c>
      <c r="T29" s="10">
        <v>22.5</v>
      </c>
      <c r="U29" s="10">
        <v>10.1</v>
      </c>
      <c r="V29" s="10">
        <v>12.7</v>
      </c>
      <c r="W29" s="10">
        <v>1.8</v>
      </c>
      <c r="X29" s="10">
        <v>5.3</v>
      </c>
      <c r="Y29" s="10">
        <v>-0.9</v>
      </c>
    </row>
    <row r="30" spans="1:25" ht="12.75" customHeight="1" thickBot="1" x14ac:dyDescent="0.25">
      <c r="A30" s="6">
        <v>26</v>
      </c>
      <c r="B30" s="10">
        <v>5.7</v>
      </c>
      <c r="C30" s="10">
        <v>-2.9</v>
      </c>
      <c r="D30" s="19">
        <v>13.6</v>
      </c>
      <c r="E30" s="20">
        <v>-2.6</v>
      </c>
      <c r="F30" s="21">
        <v>21.9</v>
      </c>
      <c r="G30" s="20">
        <v>11</v>
      </c>
      <c r="H30" s="21">
        <v>25.6</v>
      </c>
      <c r="I30" s="19">
        <v>8.8000000000000007</v>
      </c>
      <c r="J30" s="24">
        <v>30.7</v>
      </c>
      <c r="K30" s="10">
        <v>12.9</v>
      </c>
      <c r="L30" s="10">
        <v>36</v>
      </c>
      <c r="M30" s="10">
        <v>18.3</v>
      </c>
      <c r="N30" s="10">
        <v>33.700000000000003</v>
      </c>
      <c r="O30" s="10">
        <v>21.8</v>
      </c>
      <c r="P30" s="10">
        <v>30.8</v>
      </c>
      <c r="Q30" s="10">
        <v>18.600000000000001</v>
      </c>
      <c r="R30" s="10">
        <v>24.8</v>
      </c>
      <c r="S30" s="10">
        <v>14.1</v>
      </c>
      <c r="T30" s="10">
        <v>21.2</v>
      </c>
      <c r="U30" s="10">
        <v>11.6</v>
      </c>
      <c r="V30" s="10">
        <v>10.1</v>
      </c>
      <c r="W30" s="10">
        <v>2.9</v>
      </c>
      <c r="X30" s="10">
        <v>7.4</v>
      </c>
      <c r="Y30" s="10">
        <v>-2.6</v>
      </c>
    </row>
    <row r="31" spans="1:25" ht="12.75" customHeight="1" thickBot="1" x14ac:dyDescent="0.25">
      <c r="A31" s="6">
        <v>27</v>
      </c>
      <c r="B31" s="10">
        <v>5.0999999999999996</v>
      </c>
      <c r="C31" s="10">
        <v>-6.1</v>
      </c>
      <c r="D31" s="21">
        <v>13.7</v>
      </c>
      <c r="E31" s="19">
        <v>-2.2000000000000002</v>
      </c>
      <c r="F31" s="21">
        <v>23</v>
      </c>
      <c r="G31" s="23">
        <v>9.4</v>
      </c>
      <c r="H31" s="21">
        <v>26.9</v>
      </c>
      <c r="I31" s="21">
        <v>9.1</v>
      </c>
      <c r="J31" s="24">
        <v>32.6</v>
      </c>
      <c r="K31" s="10">
        <v>12.2</v>
      </c>
      <c r="L31" s="10">
        <v>34.9</v>
      </c>
      <c r="M31" s="10">
        <v>19.8</v>
      </c>
      <c r="N31" s="10">
        <v>34.700000000000003</v>
      </c>
      <c r="O31" s="10">
        <v>20.3</v>
      </c>
      <c r="P31" s="10">
        <v>25.2</v>
      </c>
      <c r="Q31" s="10">
        <v>20.8</v>
      </c>
      <c r="R31" s="10">
        <v>26.4</v>
      </c>
      <c r="S31" s="10">
        <v>13.6</v>
      </c>
      <c r="T31" s="10">
        <v>24.5</v>
      </c>
      <c r="U31" s="10">
        <v>12.3</v>
      </c>
      <c r="V31" s="10">
        <v>9.1</v>
      </c>
      <c r="W31" s="10">
        <v>0.4</v>
      </c>
      <c r="X31" s="10">
        <v>7.3</v>
      </c>
      <c r="Y31" s="10">
        <v>0.6</v>
      </c>
    </row>
    <row r="32" spans="1:25" ht="12.75" customHeight="1" thickBot="1" x14ac:dyDescent="0.25">
      <c r="A32" s="6">
        <v>28</v>
      </c>
      <c r="B32" s="10">
        <v>7.3</v>
      </c>
      <c r="C32" s="10">
        <v>-6.3</v>
      </c>
      <c r="D32" s="19">
        <v>7.4</v>
      </c>
      <c r="E32" s="19">
        <v>1.4</v>
      </c>
      <c r="F32" s="21">
        <v>22.2</v>
      </c>
      <c r="G32" s="19">
        <v>6.7</v>
      </c>
      <c r="H32" s="24">
        <v>28.9</v>
      </c>
      <c r="I32" s="19">
        <v>9.9</v>
      </c>
      <c r="J32" s="24">
        <v>32</v>
      </c>
      <c r="K32" s="10">
        <v>13.8</v>
      </c>
      <c r="L32" s="10">
        <v>33.4</v>
      </c>
      <c r="M32" s="10">
        <v>24.4</v>
      </c>
      <c r="N32" s="10">
        <v>35</v>
      </c>
      <c r="O32" s="10">
        <v>21.2</v>
      </c>
      <c r="P32" s="10">
        <v>28</v>
      </c>
      <c r="Q32" s="10">
        <v>18.5</v>
      </c>
      <c r="R32" s="10">
        <v>26.4</v>
      </c>
      <c r="S32" s="10">
        <v>14.4</v>
      </c>
      <c r="T32" s="10">
        <v>24</v>
      </c>
      <c r="U32" s="10">
        <v>14.5</v>
      </c>
      <c r="V32" s="10">
        <v>11.7</v>
      </c>
      <c r="W32" s="10">
        <v>0.8</v>
      </c>
      <c r="X32" s="10">
        <v>6.4</v>
      </c>
      <c r="Y32" s="10">
        <v>-0.7</v>
      </c>
    </row>
    <row r="33" spans="1:36" ht="12.75" customHeight="1" thickBot="1" x14ac:dyDescent="0.25">
      <c r="A33" s="6">
        <v>29</v>
      </c>
      <c r="B33" s="10">
        <v>11.5</v>
      </c>
      <c r="C33" s="10">
        <v>-1.3</v>
      </c>
      <c r="D33" s="19"/>
      <c r="E33" s="23"/>
      <c r="F33" s="21">
        <v>24</v>
      </c>
      <c r="G33" s="19">
        <v>8</v>
      </c>
      <c r="H33" s="21">
        <v>30</v>
      </c>
      <c r="I33" s="21">
        <v>10.3</v>
      </c>
      <c r="J33" s="24">
        <v>32.4</v>
      </c>
      <c r="K33" s="10">
        <v>14</v>
      </c>
      <c r="L33" s="10">
        <v>35.9</v>
      </c>
      <c r="M33" s="10">
        <v>20.6</v>
      </c>
      <c r="N33" s="10">
        <v>34.799999999999997</v>
      </c>
      <c r="O33" s="10">
        <v>22.5</v>
      </c>
      <c r="P33" s="10">
        <v>30.5</v>
      </c>
      <c r="Q33" s="10">
        <v>19.100000000000001</v>
      </c>
      <c r="R33" s="10">
        <v>26.4</v>
      </c>
      <c r="S33" s="10">
        <v>13.3</v>
      </c>
      <c r="T33" s="10">
        <v>25</v>
      </c>
      <c r="U33" s="10">
        <v>15.7</v>
      </c>
      <c r="V33" s="10">
        <v>10.4</v>
      </c>
      <c r="W33" s="10">
        <v>0.3</v>
      </c>
      <c r="X33" s="10">
        <v>5.9</v>
      </c>
      <c r="Y33" s="10">
        <v>-4.5</v>
      </c>
    </row>
    <row r="34" spans="1:36" ht="12.75" customHeight="1" thickBot="1" x14ac:dyDescent="0.25">
      <c r="A34" s="6">
        <v>30</v>
      </c>
      <c r="B34" s="10">
        <v>10</v>
      </c>
      <c r="C34" s="10">
        <v>-5.2</v>
      </c>
      <c r="D34" s="125"/>
      <c r="E34" s="126"/>
      <c r="F34" s="21">
        <v>23</v>
      </c>
      <c r="G34" s="19">
        <v>9.9</v>
      </c>
      <c r="H34" s="21">
        <v>29</v>
      </c>
      <c r="I34" s="21">
        <v>10.1</v>
      </c>
      <c r="J34" s="24">
        <v>27.6</v>
      </c>
      <c r="K34" s="10">
        <v>16.5</v>
      </c>
      <c r="L34" s="10">
        <v>33.1</v>
      </c>
      <c r="M34" s="10">
        <v>21.2</v>
      </c>
      <c r="N34" s="10">
        <v>30.9</v>
      </c>
      <c r="O34" s="10">
        <v>22.5</v>
      </c>
      <c r="P34" s="10">
        <v>30.3</v>
      </c>
      <c r="Q34" s="10">
        <v>16.5</v>
      </c>
      <c r="R34" s="10">
        <v>26.7</v>
      </c>
      <c r="S34" s="10">
        <v>13.5</v>
      </c>
      <c r="T34" s="10">
        <v>23.9</v>
      </c>
      <c r="U34" s="10">
        <v>12.6</v>
      </c>
      <c r="V34" s="10">
        <v>9.9</v>
      </c>
      <c r="W34" s="10">
        <v>-0.9</v>
      </c>
      <c r="X34" s="10">
        <v>9.1999999999999993</v>
      </c>
      <c r="Y34" s="10">
        <v>-0.3</v>
      </c>
    </row>
    <row r="35" spans="1:36" ht="12.75" customHeight="1" thickBot="1" x14ac:dyDescent="0.25">
      <c r="A35" s="6">
        <v>31</v>
      </c>
      <c r="B35" s="10">
        <v>10.8</v>
      </c>
      <c r="C35" s="10">
        <v>-4</v>
      </c>
      <c r="D35" s="127"/>
      <c r="E35" s="128"/>
      <c r="F35" s="21">
        <v>22.4</v>
      </c>
      <c r="G35" s="23">
        <v>5.6</v>
      </c>
      <c r="H35" s="125"/>
      <c r="I35" s="126"/>
      <c r="J35" s="24">
        <v>27.5</v>
      </c>
      <c r="K35" s="10">
        <v>17.899999999999999</v>
      </c>
      <c r="L35" s="129"/>
      <c r="M35" s="130"/>
      <c r="N35" s="10">
        <v>28.7</v>
      </c>
      <c r="O35" s="10">
        <v>20.399999999999999</v>
      </c>
      <c r="P35" s="10">
        <v>31</v>
      </c>
      <c r="Q35" s="10">
        <v>16.399999999999999</v>
      </c>
      <c r="R35" s="129"/>
      <c r="S35" s="130"/>
      <c r="T35" s="10">
        <v>23.1</v>
      </c>
      <c r="U35" s="10">
        <v>15.3</v>
      </c>
      <c r="V35" s="129"/>
      <c r="W35" s="130"/>
      <c r="X35" s="10">
        <v>9.5</v>
      </c>
      <c r="Y35" s="10">
        <v>2.4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19</v>
      </c>
      <c r="C38" s="102"/>
      <c r="D38" s="101">
        <v>18.899999999999999</v>
      </c>
      <c r="E38" s="102"/>
      <c r="F38" s="101">
        <v>24.2</v>
      </c>
      <c r="G38" s="102"/>
      <c r="H38" s="101">
        <v>30</v>
      </c>
      <c r="I38" s="102"/>
      <c r="J38" s="101">
        <v>32.6</v>
      </c>
      <c r="K38" s="102"/>
      <c r="L38" s="101">
        <v>36.9</v>
      </c>
      <c r="M38" s="102"/>
      <c r="N38" s="101">
        <v>37.200000000000003</v>
      </c>
      <c r="O38" s="102"/>
      <c r="P38" s="101">
        <v>34.4</v>
      </c>
      <c r="Q38" s="102"/>
      <c r="R38" s="101">
        <v>33.1</v>
      </c>
      <c r="S38" s="102"/>
      <c r="T38" s="101">
        <v>26.4</v>
      </c>
      <c r="U38" s="102"/>
      <c r="V38" s="101">
        <v>22.3</v>
      </c>
      <c r="W38" s="102"/>
      <c r="X38" s="101">
        <v>14.7</v>
      </c>
      <c r="Y38" s="102"/>
    </row>
    <row r="39" spans="1:36" ht="12.75" customHeight="1" thickBot="1" x14ac:dyDescent="0.2">
      <c r="A39" s="6" t="s">
        <v>15</v>
      </c>
      <c r="B39" s="116">
        <f>SUM(B5:B35)/31</f>
        <v>10.922580645161293</v>
      </c>
      <c r="C39" s="117"/>
      <c r="D39" s="116">
        <f>SUM(D5:D35)/28</f>
        <v>12.342857142857143</v>
      </c>
      <c r="E39" s="117"/>
      <c r="F39" s="116">
        <f>SUM(F5:F35)/31</f>
        <v>17.606451612903221</v>
      </c>
      <c r="G39" s="117"/>
      <c r="H39" s="116">
        <f>SUM(H5:H34)/30</f>
        <v>22.583333333333329</v>
      </c>
      <c r="I39" s="117"/>
      <c r="J39" s="116">
        <f>SUM(J5:J35)/31</f>
        <v>28.074193548387104</v>
      </c>
      <c r="K39" s="117"/>
      <c r="L39" s="116">
        <f>SUM(L5:L35)/30</f>
        <v>32.373333333333335</v>
      </c>
      <c r="M39" s="117"/>
      <c r="N39" s="116">
        <f>SUM(N5:N35)/31</f>
        <v>33.20322580645162</v>
      </c>
      <c r="O39" s="117"/>
      <c r="P39" s="116">
        <f>SUM(P5:P35)/31</f>
        <v>30.235483870967741</v>
      </c>
      <c r="Q39" s="117"/>
      <c r="R39" s="116">
        <f>SUM(R5:R35)/30</f>
        <v>27.223333333333333</v>
      </c>
      <c r="S39" s="117"/>
      <c r="T39" s="116">
        <f>SUM(T5:T35)/31</f>
        <v>22.593548387096778</v>
      </c>
      <c r="U39" s="117"/>
      <c r="V39" s="118">
        <f>SUM(V5:V35)/30</f>
        <v>14.956666666666669</v>
      </c>
      <c r="W39" s="119"/>
      <c r="X39" s="116">
        <f>SUM(X5:X35)/31</f>
        <v>8.9935483870967765</v>
      </c>
      <c r="Y39" s="117"/>
    </row>
    <row r="40" spans="1:36" ht="12.75" customHeight="1" thickBot="1" x14ac:dyDescent="0.2">
      <c r="A40" s="6" t="s">
        <v>16</v>
      </c>
      <c r="B40" s="116">
        <f>(B39+B41)/2</f>
        <v>5.4370967741935496</v>
      </c>
      <c r="C40" s="117"/>
      <c r="D40" s="116">
        <f>(D39+D41)/2</f>
        <v>6.4285714285714288</v>
      </c>
      <c r="E40" s="117"/>
      <c r="F40" s="116">
        <f>(F39+F41)/2</f>
        <v>10.959677419354836</v>
      </c>
      <c r="G40" s="117"/>
      <c r="H40" s="116">
        <f>(H39+H41)/2</f>
        <v>15.393333333333331</v>
      </c>
      <c r="I40" s="117"/>
      <c r="J40" s="116">
        <f>(J39+J41)/2</f>
        <v>20.28709677419355</v>
      </c>
      <c r="K40" s="117"/>
      <c r="L40" s="116">
        <f>(L39+L41)/2</f>
        <v>25.14</v>
      </c>
      <c r="M40" s="117"/>
      <c r="N40" s="116">
        <f>(N39+N41)/2</f>
        <v>26.591935483870969</v>
      </c>
      <c r="O40" s="117"/>
      <c r="P40" s="116">
        <f>(P39+P41)/2</f>
        <v>24.104838709677416</v>
      </c>
      <c r="Q40" s="117"/>
      <c r="R40" s="116">
        <f>(R39+R41)/2</f>
        <v>20.806666666666665</v>
      </c>
      <c r="S40" s="117"/>
      <c r="T40" s="116">
        <f>(T39+T41)/2</f>
        <v>17.487096774193553</v>
      </c>
      <c r="U40" s="117"/>
      <c r="V40" s="116">
        <f>(V39+V41)/2</f>
        <v>10.468333333333335</v>
      </c>
      <c r="W40" s="117"/>
      <c r="X40" s="116">
        <f>(X39+X41)/2</f>
        <v>4.6693548387096788</v>
      </c>
      <c r="Y40" s="117"/>
    </row>
    <row r="41" spans="1:36" ht="12.75" customHeight="1" thickBot="1" x14ac:dyDescent="0.2">
      <c r="A41" s="6" t="s">
        <v>17</v>
      </c>
      <c r="B41" s="116">
        <f>SUM(C5:C35)/31</f>
        <v>-4.8387096774193665E-2</v>
      </c>
      <c r="C41" s="117"/>
      <c r="D41" s="116">
        <f>SUM(E5:E34)/28</f>
        <v>0.51428571428571401</v>
      </c>
      <c r="E41" s="117"/>
      <c r="F41" s="116">
        <f>SUM(G5:G35)/31</f>
        <v>4.3129032258064512</v>
      </c>
      <c r="G41" s="117"/>
      <c r="H41" s="116">
        <f t="shared" ref="H41" si="0">SUM(I5:I34)/30</f>
        <v>8.2033333333333349</v>
      </c>
      <c r="I41" s="117"/>
      <c r="J41" s="116">
        <f>SUM(K5:K35)/31</f>
        <v>12.5</v>
      </c>
      <c r="K41" s="117"/>
      <c r="L41" s="118">
        <f>SUM(M5:M35)/30</f>
        <v>17.906666666666663</v>
      </c>
      <c r="M41" s="119"/>
      <c r="N41" s="116">
        <f>SUM(O5:O35)/31</f>
        <v>19.980645161290319</v>
      </c>
      <c r="O41" s="117"/>
      <c r="P41" s="116">
        <f>SUM(Q5:Q35)/31</f>
        <v>17.974193548387095</v>
      </c>
      <c r="Q41" s="117"/>
      <c r="R41" s="118">
        <f>SUM(S5:S35)/30</f>
        <v>14.389999999999999</v>
      </c>
      <c r="S41" s="119"/>
      <c r="T41" s="116">
        <f>SUM(U5:U35)/31</f>
        <v>12.380645161290325</v>
      </c>
      <c r="U41" s="117"/>
      <c r="V41" s="118">
        <f>SUM(W5:W35)/30</f>
        <v>5.9800000000000022</v>
      </c>
      <c r="W41" s="119"/>
      <c r="X41" s="116">
        <f>SUM(Y5:Y35)/31</f>
        <v>0.34516129032258042</v>
      </c>
      <c r="Y41" s="117"/>
    </row>
    <row r="42" spans="1:36" ht="12.75" customHeight="1" thickBot="1" x14ac:dyDescent="0.2">
      <c r="A42" s="6" t="s">
        <v>1</v>
      </c>
      <c r="B42" s="101">
        <v>-6.3</v>
      </c>
      <c r="C42" s="102"/>
      <c r="D42" s="101">
        <v>-3.8</v>
      </c>
      <c r="E42" s="102"/>
      <c r="F42" s="101">
        <v>-2.9</v>
      </c>
      <c r="G42" s="102"/>
      <c r="H42" s="101">
        <v>2.6</v>
      </c>
      <c r="I42" s="102"/>
      <c r="J42" s="101">
        <v>9.1</v>
      </c>
      <c r="K42" s="102"/>
      <c r="L42" s="101">
        <v>13.4</v>
      </c>
      <c r="M42" s="102"/>
      <c r="N42" s="101">
        <v>15.3</v>
      </c>
      <c r="O42" s="102"/>
      <c r="P42" s="101">
        <v>11.6</v>
      </c>
      <c r="Q42" s="102"/>
      <c r="R42" s="101">
        <v>9.6999999999999993</v>
      </c>
      <c r="S42" s="102"/>
      <c r="T42" s="101">
        <v>8.8000000000000007</v>
      </c>
      <c r="U42" s="102"/>
      <c r="V42" s="101">
        <v>-0.9</v>
      </c>
      <c r="W42" s="102"/>
      <c r="X42" s="101">
        <v>-4.5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65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>
        <v>0.5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>
        <v>11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>
        <v>0.5</v>
      </c>
      <c r="G52" s="102"/>
      <c r="H52" s="101" t="s">
        <v>14</v>
      </c>
      <c r="I52" s="102"/>
      <c r="J52" s="101">
        <v>1.5</v>
      </c>
      <c r="K52" s="102"/>
      <c r="L52" s="101" t="s">
        <v>14</v>
      </c>
      <c r="M52" s="102"/>
      <c r="N52" s="101" t="s">
        <v>14</v>
      </c>
      <c r="O52" s="102"/>
      <c r="P52" s="101">
        <v>22.5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>
        <v>9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>
        <v>3.2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>
        <v>0.2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>
        <v>0.2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>
        <v>8.8000000000000007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>
        <v>0.1</v>
      </c>
      <c r="O56" s="102"/>
      <c r="P56" s="101" t="s">
        <v>14</v>
      </c>
      <c r="Q56" s="102"/>
      <c r="R56" s="101">
        <v>44.5</v>
      </c>
      <c r="S56" s="102"/>
      <c r="T56" s="101">
        <v>18.5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>
        <v>6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>
        <v>32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>
        <v>1.8</v>
      </c>
      <c r="E58" s="102"/>
      <c r="F58" s="101" t="s">
        <v>14</v>
      </c>
      <c r="G58" s="102"/>
      <c r="H58" s="101">
        <v>1.8</v>
      </c>
      <c r="I58" s="102"/>
      <c r="J58" s="101" t="s">
        <v>14</v>
      </c>
      <c r="K58" s="102"/>
      <c r="L58" s="101" t="s">
        <v>14</v>
      </c>
      <c r="M58" s="102"/>
      <c r="N58" s="101">
        <v>4</v>
      </c>
      <c r="O58" s="102"/>
      <c r="P58" s="101" t="s">
        <v>14</v>
      </c>
      <c r="Q58" s="102"/>
      <c r="R58" s="101">
        <v>23.5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>
        <v>5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>
        <v>8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>
        <v>22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>
        <v>0.8</v>
      </c>
      <c r="K60" s="102"/>
      <c r="L60" s="101" t="s">
        <v>14</v>
      </c>
      <c r="M60" s="102"/>
      <c r="N60" s="101">
        <v>2.8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>
        <v>3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>
        <v>3</v>
      </c>
      <c r="G61" s="102"/>
      <c r="H61" s="101" t="s">
        <v>14</v>
      </c>
      <c r="I61" s="102"/>
      <c r="J61" s="133" t="s">
        <v>14</v>
      </c>
      <c r="K61" s="134"/>
      <c r="L61" s="101">
        <v>0.2</v>
      </c>
      <c r="M61" s="102"/>
      <c r="N61" s="101" t="s">
        <v>14</v>
      </c>
      <c r="O61" s="102"/>
      <c r="P61" s="101">
        <v>70.5</v>
      </c>
      <c r="Q61" s="102"/>
      <c r="R61" s="101" t="s">
        <v>14</v>
      </c>
      <c r="S61" s="102"/>
      <c r="T61" s="101">
        <v>2.2000000000000002</v>
      </c>
      <c r="U61" s="102"/>
      <c r="V61" s="101">
        <v>6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>
        <v>0.2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>
        <v>13.5</v>
      </c>
      <c r="U62" s="102"/>
      <c r="V62" s="101">
        <v>1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33" t="s">
        <v>14</v>
      </c>
      <c r="K63" s="134"/>
      <c r="L63" s="101">
        <v>2.2000000000000002</v>
      </c>
      <c r="M63" s="102"/>
      <c r="N63" s="101" t="s">
        <v>14</v>
      </c>
      <c r="O63" s="102"/>
      <c r="P63" s="101" t="s">
        <v>14</v>
      </c>
      <c r="Q63" s="102"/>
      <c r="R63" s="101">
        <v>44.2</v>
      </c>
      <c r="S63" s="102"/>
      <c r="T63" s="101">
        <v>48</v>
      </c>
      <c r="U63" s="102"/>
      <c r="V63" s="101">
        <v>19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>
        <v>5.5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>
        <v>13</v>
      </c>
      <c r="U64" s="102"/>
      <c r="V64" s="101">
        <v>19.5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>
        <v>27.5</v>
      </c>
      <c r="U65" s="102"/>
      <c r="V65" s="101">
        <v>11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>
        <v>3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>
        <v>2</v>
      </c>
      <c r="K67" s="102"/>
      <c r="L67" s="101" t="s">
        <v>14</v>
      </c>
      <c r="M67" s="102"/>
      <c r="N67" s="101" t="s">
        <v>14</v>
      </c>
      <c r="O67" s="102"/>
      <c r="P67" s="101">
        <v>0.5</v>
      </c>
      <c r="Q67" s="102"/>
      <c r="R67" s="101">
        <v>18.8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>
        <v>30.2</v>
      </c>
      <c r="K68" s="102"/>
      <c r="L68" s="101" t="s">
        <v>14</v>
      </c>
      <c r="M68" s="102"/>
      <c r="N68" s="101" t="s">
        <v>14</v>
      </c>
      <c r="O68" s="102"/>
      <c r="P68" s="101">
        <v>7.6</v>
      </c>
      <c r="Q68" s="102"/>
      <c r="R68" s="101" t="s">
        <v>14</v>
      </c>
      <c r="S68" s="102"/>
      <c r="T68" s="101">
        <v>5</v>
      </c>
      <c r="U68" s="102"/>
      <c r="V68" s="101">
        <v>0.5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>
        <v>0.5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>
        <v>3.2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>
        <v>1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>
        <v>0.5</v>
      </c>
      <c r="E72" s="102"/>
      <c r="F72" s="101">
        <v>0.8</v>
      </c>
      <c r="G72" s="102"/>
      <c r="H72" s="101" t="s">
        <v>14</v>
      </c>
      <c r="I72" s="102"/>
      <c r="J72" s="101">
        <v>0.8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>
        <v>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>
        <v>9.1999999999999993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>
        <v>0.5</v>
      </c>
      <c r="G74" s="102"/>
      <c r="H74" s="101">
        <v>1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>
        <v>11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>
        <v>0.2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>
        <v>16.5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>
        <v>0.2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>
        <v>0.5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10.5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>
        <v>6.5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>
        <v>3.8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>
        <v>1.2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0</v>
      </c>
      <c r="C82" s="100"/>
      <c r="D82" s="99">
        <v>7</v>
      </c>
      <c r="E82" s="100"/>
      <c r="F82" s="99">
        <v>8</v>
      </c>
      <c r="G82" s="100"/>
      <c r="H82" s="99">
        <v>2</v>
      </c>
      <c r="I82" s="100"/>
      <c r="J82" s="99">
        <v>9</v>
      </c>
      <c r="K82" s="100"/>
      <c r="L82" s="99">
        <v>5</v>
      </c>
      <c r="M82" s="100"/>
      <c r="N82" s="99">
        <v>5</v>
      </c>
      <c r="O82" s="100"/>
      <c r="P82" s="99">
        <v>6</v>
      </c>
      <c r="Q82" s="100"/>
      <c r="R82" s="99">
        <v>7</v>
      </c>
      <c r="S82" s="100"/>
      <c r="T82" s="99">
        <v>10</v>
      </c>
      <c r="U82" s="100"/>
      <c r="V82" s="99">
        <v>8</v>
      </c>
      <c r="W82" s="100"/>
      <c r="X82" s="99">
        <v>2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0</v>
      </c>
      <c r="C83" s="98"/>
      <c r="D83" s="97">
        <f t="shared" si="1"/>
        <v>22.8</v>
      </c>
      <c r="E83" s="98"/>
      <c r="F83" s="97">
        <f t="shared" ref="F83" si="2">SUM(F51:G81)</f>
        <v>20</v>
      </c>
      <c r="G83" s="98"/>
      <c r="H83" s="97">
        <f t="shared" ref="H83" si="3">SUM(H51:I81)</f>
        <v>2.8</v>
      </c>
      <c r="I83" s="98"/>
      <c r="J83" s="97">
        <f t="shared" ref="J83" si="4">SUM(J51:K81)</f>
        <v>44.4</v>
      </c>
      <c r="K83" s="98"/>
      <c r="L83" s="97">
        <f>SUM(L51:M81)</f>
        <v>7.1000000000000005</v>
      </c>
      <c r="M83" s="98"/>
      <c r="N83" s="97">
        <f>SUM(N51:O81)</f>
        <v>18.7</v>
      </c>
      <c r="O83" s="98"/>
      <c r="P83" s="97">
        <f>SUM(P51:Q81)</f>
        <v>128.6</v>
      </c>
      <c r="Q83" s="98"/>
      <c r="R83" s="95">
        <f>SUM(R51:S81)</f>
        <v>180.5</v>
      </c>
      <c r="S83" s="96"/>
      <c r="T83" s="95">
        <f>SUM(T51:U81)</f>
        <v>141.09999999999997</v>
      </c>
      <c r="U83" s="96"/>
      <c r="V83" s="95">
        <f>SUM(V51:W81)</f>
        <v>82</v>
      </c>
      <c r="W83" s="96"/>
      <c r="X83" s="95">
        <f>SUM(X51:Y81)</f>
        <v>9.1999999999999993</v>
      </c>
      <c r="Y83" s="96"/>
    </row>
    <row r="84" spans="1:25" ht="12.75" customHeight="1" thickBot="1" x14ac:dyDescent="0.2">
      <c r="A84" s="6" t="s">
        <v>23</v>
      </c>
      <c r="B84" s="91">
        <f>B83</f>
        <v>0</v>
      </c>
      <c r="C84" s="92"/>
      <c r="D84" s="91">
        <f>B84+D83</f>
        <v>22.8</v>
      </c>
      <c r="E84" s="92"/>
      <c r="F84" s="91">
        <f>D84+F83</f>
        <v>42.8</v>
      </c>
      <c r="G84" s="92"/>
      <c r="H84" s="91">
        <f>F84+H83</f>
        <v>45.599999999999994</v>
      </c>
      <c r="I84" s="92"/>
      <c r="J84" s="91">
        <f>H84+J83</f>
        <v>90</v>
      </c>
      <c r="K84" s="92"/>
      <c r="L84" s="91">
        <f>J84+L83</f>
        <v>97.1</v>
      </c>
      <c r="M84" s="92"/>
      <c r="N84" s="91">
        <f>L84+N83</f>
        <v>115.8</v>
      </c>
      <c r="O84" s="92"/>
      <c r="P84" s="91">
        <f>N84+P83</f>
        <v>244.39999999999998</v>
      </c>
      <c r="Q84" s="92"/>
      <c r="R84" s="91">
        <f>P84+R83</f>
        <v>424.9</v>
      </c>
      <c r="S84" s="92"/>
      <c r="T84" s="91">
        <f>R84+T83</f>
        <v>566</v>
      </c>
      <c r="U84" s="92"/>
      <c r="V84" s="91">
        <f>T84+V83</f>
        <v>648</v>
      </c>
      <c r="W84" s="92"/>
      <c r="X84" s="91">
        <f>V84+X83</f>
        <v>657.2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5:O55"/>
    <mergeCell ref="P55:Q55"/>
    <mergeCell ref="R56:S56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R55:S55"/>
    <mergeCell ref="N56:O56"/>
    <mergeCell ref="P56:Q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2030" priority="238" operator="between">
      <formula>30</formula>
      <formula>40</formula>
    </cfRule>
  </conditionalFormatting>
  <conditionalFormatting sqref="N23">
    <cfRule type="cellIs" dxfId="2029" priority="237" operator="between">
      <formula>30</formula>
      <formula>40</formula>
    </cfRule>
  </conditionalFormatting>
  <conditionalFormatting sqref="R45">
    <cfRule type="cellIs" dxfId="2028" priority="236" operator="between">
      <formula>40</formula>
      <formula>55</formula>
    </cfRule>
  </conditionalFormatting>
  <conditionalFormatting sqref="B5:X35">
    <cfRule type="cellIs" dxfId="2027" priority="113" operator="between">
      <formula>20</formula>
      <formula>25</formula>
    </cfRule>
    <cfRule type="cellIs" dxfId="2026" priority="235" operator="between">
      <formula>40</formula>
      <formula>55</formula>
    </cfRule>
  </conditionalFormatting>
  <conditionalFormatting sqref="B5:Y35">
    <cfRule type="cellIs" dxfId="2025" priority="112" operator="between">
      <formula>0</formula>
      <formula>5</formula>
    </cfRule>
    <cfRule type="cellIs" dxfId="2024" priority="114" operator="between">
      <formula>20</formula>
      <formula>25</formula>
    </cfRule>
    <cfRule type="cellIs" dxfId="2023" priority="191" operator="between">
      <formula>25</formula>
      <formula>30</formula>
    </cfRule>
    <cfRule type="cellIs" dxfId="2022" priority="225" operator="between">
      <formula>-25</formula>
      <formula>-5</formula>
    </cfRule>
    <cfRule type="cellIs" dxfId="2021" priority="226" operator="between">
      <formula>-5</formula>
      <formula>0</formula>
    </cfRule>
    <cfRule type="cellIs" dxfId="2020" priority="227" operator="between">
      <formula>5</formula>
      <formula>10</formula>
    </cfRule>
    <cfRule type="cellIs" dxfId="2019" priority="228" operator="between">
      <formula>10</formula>
      <formula>15</formula>
    </cfRule>
    <cfRule type="cellIs" dxfId="2018" priority="229" operator="between">
      <formula>15</formula>
      <formula>20</formula>
    </cfRule>
    <cfRule type="cellIs" dxfId="2017" priority="230" operator="between">
      <formula>20</formula>
      <formula>25</formula>
    </cfRule>
    <cfRule type="cellIs" dxfId="2016" priority="231" operator="between">
      <formula>25</formula>
      <formula>30</formula>
    </cfRule>
    <cfRule type="cellIs" dxfId="2015" priority="232" operator="between">
      <formula>25</formula>
      <formula>30</formula>
    </cfRule>
    <cfRule type="cellIs" dxfId="2014" priority="233" operator="between">
      <formula>30</formula>
      <formula>35</formula>
    </cfRule>
    <cfRule type="cellIs" dxfId="2013" priority="234" operator="between">
      <formula>35</formula>
      <formula>40</formula>
    </cfRule>
  </conditionalFormatting>
  <conditionalFormatting sqref="P38:P42 R38:R42 T38:T42 V38:V42 X38:X42 R51:R54 R56 X51 X53:X54 V51:V58 T51:T55">
    <cfRule type="cellIs" dxfId="2012" priority="213" operator="between">
      <formula>40</formula>
      <formula>55</formula>
    </cfRule>
  </conditionalFormatting>
  <conditionalFormatting sqref="P38:P42 R38:R42 T38:T42 V38:V42 X38:X42 R51:R54 R56 X51 X53:X54 V51:V58 T51:T55">
    <cfRule type="cellIs" dxfId="2011" priority="203" operator="between">
      <formula>-25</formula>
      <formula>-5</formula>
    </cfRule>
    <cfRule type="cellIs" dxfId="2010" priority="204" operator="between">
      <formula>-5</formula>
      <formula>0</formula>
    </cfRule>
    <cfRule type="cellIs" dxfId="2009" priority="205" operator="between">
      <formula>5</formula>
      <formula>10</formula>
    </cfRule>
    <cfRule type="cellIs" dxfId="2008" priority="206" operator="between">
      <formula>10</formula>
      <formula>15</formula>
    </cfRule>
    <cfRule type="cellIs" dxfId="2007" priority="207" operator="between">
      <formula>15</formula>
      <formula>20</formula>
    </cfRule>
    <cfRule type="cellIs" dxfId="2006" priority="208" operator="between">
      <formula>20</formula>
      <formula>25</formula>
    </cfRule>
    <cfRule type="cellIs" dxfId="2005" priority="209" operator="between">
      <formula>25</formula>
      <formula>30</formula>
    </cfRule>
    <cfRule type="cellIs" dxfId="2004" priority="210" operator="between">
      <formula>25</formula>
      <formula>30</formula>
    </cfRule>
    <cfRule type="cellIs" dxfId="2003" priority="211" operator="between">
      <formula>30</formula>
      <formula>35</formula>
    </cfRule>
    <cfRule type="cellIs" dxfId="2002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2001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2000" priority="214" operator="between">
      <formula>-25</formula>
      <formula>-5</formula>
    </cfRule>
    <cfRule type="cellIs" dxfId="1999" priority="215" operator="between">
      <formula>-5</formula>
      <formula>0</formula>
    </cfRule>
    <cfRule type="cellIs" dxfId="1998" priority="216" operator="between">
      <formula>5</formula>
      <formula>10</formula>
    </cfRule>
    <cfRule type="cellIs" dxfId="1997" priority="217" operator="between">
      <formula>10</formula>
      <formula>15</formula>
    </cfRule>
    <cfRule type="cellIs" dxfId="1996" priority="218" operator="between">
      <formula>15</formula>
      <formula>20</formula>
    </cfRule>
    <cfRule type="cellIs" dxfId="1995" priority="219" operator="between">
      <formula>20</formula>
      <formula>25</formula>
    </cfRule>
    <cfRule type="cellIs" dxfId="1994" priority="220" operator="between">
      <formula>25</formula>
      <formula>30</formula>
    </cfRule>
    <cfRule type="cellIs" dxfId="1993" priority="221" operator="between">
      <formula>25</formula>
      <formula>30</formula>
    </cfRule>
    <cfRule type="cellIs" dxfId="1992" priority="222" operator="between">
      <formula>30</formula>
      <formula>35</formula>
    </cfRule>
    <cfRule type="cellIs" dxfId="1991" priority="223" operator="between">
      <formula>35</formula>
      <formula>40</formula>
    </cfRule>
  </conditionalFormatting>
  <conditionalFormatting sqref="D83 B83 P83 N83 L83 H83 F83 P51:P81 R51:R55 R57:R81 X51:X81 V51:V81 T51:T81 N51:N81 L51:L81 J51:J81 H51:H81 F51:F81 D51:D81 B51:B81">
    <cfRule type="cellIs" dxfId="1990" priority="192" operator="between">
      <formula>-25</formula>
      <formula>-5</formula>
    </cfRule>
    <cfRule type="cellIs" dxfId="1989" priority="193" operator="between">
      <formula>-5</formula>
      <formula>0</formula>
    </cfRule>
    <cfRule type="cellIs" dxfId="1988" priority="194" operator="between">
      <formula>5</formula>
      <formula>10</formula>
    </cfRule>
    <cfRule type="cellIs" dxfId="1987" priority="195" operator="between">
      <formula>10</formula>
      <formula>15</formula>
    </cfRule>
    <cfRule type="cellIs" dxfId="1986" priority="196" operator="between">
      <formula>15</formula>
      <formula>20</formula>
    </cfRule>
    <cfRule type="cellIs" dxfId="1985" priority="197" operator="between">
      <formula>20</formula>
      <formula>25</formula>
    </cfRule>
    <cfRule type="cellIs" dxfId="1984" priority="198" operator="between">
      <formula>25</formula>
      <formula>30</formula>
    </cfRule>
    <cfRule type="cellIs" dxfId="1983" priority="199" operator="between">
      <formula>25</formula>
      <formula>30</formula>
    </cfRule>
    <cfRule type="cellIs" dxfId="1982" priority="200" operator="between">
      <formula>30</formula>
      <formula>35</formula>
    </cfRule>
    <cfRule type="cellIs" dxfId="1981" priority="201" operator="between">
      <formula>35</formula>
      <formula>40</formula>
    </cfRule>
  </conditionalFormatting>
  <conditionalFormatting sqref="D83 B83 P83 N83 L83 H83 F83 P51:P81 R51:R55 R57:R81 X51:X81 V51:V81 T51:T81 N51:N81 L51:L81 J51:J81 H51:H81 F51:F81 D51:D81 B51:B81">
    <cfRule type="cellIs" dxfId="1980" priority="202" operator="between">
      <formula>40</formula>
      <formula>55</formula>
    </cfRule>
  </conditionalFormatting>
  <conditionalFormatting sqref="B51:Y81">
    <cfRule type="cellIs" dxfId="1979" priority="184" operator="between">
      <formula>50</formula>
      <formula>300</formula>
    </cfRule>
    <cfRule type="cellIs" dxfId="1978" priority="185" operator="between">
      <formula>20</formula>
      <formula>50</formula>
    </cfRule>
    <cfRule type="cellIs" dxfId="1977" priority="186" operator="between">
      <formula>10</formula>
      <formula>20</formula>
    </cfRule>
    <cfRule type="cellIs" dxfId="1976" priority="187" operator="between">
      <formula>5</formula>
      <formula>10</formula>
    </cfRule>
    <cfRule type="cellIs" dxfId="1975" priority="188" operator="between">
      <formula>2</formula>
      <formula>5</formula>
    </cfRule>
    <cfRule type="cellIs" dxfId="1974" priority="189" operator="between">
      <formula>1</formula>
      <formula>2</formula>
    </cfRule>
    <cfRule type="cellIs" dxfId="1973" priority="190" operator="between">
      <formula>0</formula>
      <formula>1</formula>
    </cfRule>
  </conditionalFormatting>
  <conditionalFormatting sqref="H41 F41">
    <cfRule type="cellIs" dxfId="1972" priority="183" operator="between">
      <formula>40</formula>
      <formula>55</formula>
    </cfRule>
  </conditionalFormatting>
  <conditionalFormatting sqref="H41 F41">
    <cfRule type="cellIs" dxfId="1971" priority="173" operator="between">
      <formula>-25</formula>
      <formula>-5</formula>
    </cfRule>
    <cfRule type="cellIs" dxfId="1970" priority="174" operator="between">
      <formula>-5</formula>
      <formula>0</formula>
    </cfRule>
    <cfRule type="cellIs" dxfId="1969" priority="175" operator="between">
      <formula>5</formula>
      <formula>10</formula>
    </cfRule>
    <cfRule type="cellIs" dxfId="1968" priority="176" operator="between">
      <formula>10</formula>
      <formula>15</formula>
    </cfRule>
    <cfRule type="cellIs" dxfId="1967" priority="177" operator="between">
      <formula>15</formula>
      <formula>20</formula>
    </cfRule>
    <cfRule type="cellIs" dxfId="1966" priority="178" operator="between">
      <formula>20</formula>
      <formula>25</formula>
    </cfRule>
    <cfRule type="cellIs" dxfId="1965" priority="179" operator="between">
      <formula>25</formula>
      <formula>30</formula>
    </cfRule>
    <cfRule type="cellIs" dxfId="1964" priority="180" operator="between">
      <formula>25</formula>
      <formula>30</formula>
    </cfRule>
    <cfRule type="cellIs" dxfId="1963" priority="181" operator="between">
      <formula>30</formula>
      <formula>35</formula>
    </cfRule>
    <cfRule type="cellIs" dxfId="1962" priority="182" operator="between">
      <formula>35</formula>
      <formula>40</formula>
    </cfRule>
  </conditionalFormatting>
  <conditionalFormatting sqref="H42:I42">
    <cfRule type="cellIs" dxfId="1961" priority="172" operator="between">
      <formula>0</formula>
      <formula>5</formula>
    </cfRule>
  </conditionalFormatting>
  <conditionalFormatting sqref="F42">
    <cfRule type="cellIs" dxfId="1960" priority="171" operator="between">
      <formula>40</formula>
      <formula>55</formula>
    </cfRule>
  </conditionalFormatting>
  <conditionalFormatting sqref="F42">
    <cfRule type="cellIs" dxfId="1959" priority="161" operator="between">
      <formula>-25</formula>
      <formula>-5</formula>
    </cfRule>
    <cfRule type="cellIs" dxfId="1958" priority="162" operator="between">
      <formula>-5</formula>
      <formula>0</formula>
    </cfRule>
    <cfRule type="cellIs" dxfId="1957" priority="163" operator="between">
      <formula>5</formula>
      <formula>10</formula>
    </cfRule>
    <cfRule type="cellIs" dxfId="1956" priority="164" operator="between">
      <formula>10</formula>
      <formula>15</formula>
    </cfRule>
    <cfRule type="cellIs" dxfId="1955" priority="165" operator="between">
      <formula>15</formula>
      <formula>20</formula>
    </cfRule>
    <cfRule type="cellIs" dxfId="1954" priority="166" operator="between">
      <formula>20</formula>
      <formula>25</formula>
    </cfRule>
    <cfRule type="cellIs" dxfId="1953" priority="167" operator="between">
      <formula>25</formula>
      <formula>30</formula>
    </cfRule>
    <cfRule type="cellIs" dxfId="1952" priority="168" operator="between">
      <formula>25</formula>
      <formula>30</formula>
    </cfRule>
    <cfRule type="cellIs" dxfId="1951" priority="169" operator="between">
      <formula>30</formula>
      <formula>35</formula>
    </cfRule>
    <cfRule type="cellIs" dxfId="1950" priority="170" operator="between">
      <formula>35</formula>
      <formula>40</formula>
    </cfRule>
  </conditionalFormatting>
  <conditionalFormatting sqref="F42:G42">
    <cfRule type="cellIs" dxfId="1949" priority="160" operator="between">
      <formula>0</formula>
      <formula>5</formula>
    </cfRule>
  </conditionalFormatting>
  <conditionalFormatting sqref="D41 B41">
    <cfRule type="cellIs" dxfId="1948" priority="159" operator="between">
      <formula>40</formula>
      <formula>55</formula>
    </cfRule>
  </conditionalFormatting>
  <conditionalFormatting sqref="D41 B41">
    <cfRule type="cellIs" dxfId="1947" priority="149" operator="between">
      <formula>-25</formula>
      <formula>-5</formula>
    </cfRule>
    <cfRule type="cellIs" dxfId="1946" priority="150" operator="between">
      <formula>-5</formula>
      <formula>0</formula>
    </cfRule>
    <cfRule type="cellIs" dxfId="1945" priority="151" operator="between">
      <formula>5</formula>
      <formula>10</formula>
    </cfRule>
    <cfRule type="cellIs" dxfId="1944" priority="152" operator="between">
      <formula>10</formula>
      <formula>15</formula>
    </cfRule>
    <cfRule type="cellIs" dxfId="1943" priority="153" operator="between">
      <formula>15</formula>
      <formula>20</formula>
    </cfRule>
    <cfRule type="cellIs" dxfId="1942" priority="154" operator="between">
      <formula>20</formula>
      <formula>25</formula>
    </cfRule>
    <cfRule type="cellIs" dxfId="1941" priority="155" operator="between">
      <formula>25</formula>
      <formula>30</formula>
    </cfRule>
    <cfRule type="cellIs" dxfId="1940" priority="156" operator="between">
      <formula>25</formula>
      <formula>30</formula>
    </cfRule>
    <cfRule type="cellIs" dxfId="1939" priority="157" operator="between">
      <formula>30</formula>
      <formula>35</formula>
    </cfRule>
    <cfRule type="cellIs" dxfId="1938" priority="158" operator="between">
      <formula>35</formula>
      <formula>40</formula>
    </cfRule>
  </conditionalFormatting>
  <conditionalFormatting sqref="B41:E41">
    <cfRule type="cellIs" dxfId="1937" priority="148" operator="between">
      <formula>0</formula>
      <formula>5</formula>
    </cfRule>
  </conditionalFormatting>
  <conditionalFormatting sqref="C7:C35">
    <cfRule type="cellIs" dxfId="1936" priority="147" operator="between">
      <formula>0</formula>
      <formula>5</formula>
    </cfRule>
  </conditionalFormatting>
  <conditionalFormatting sqref="B6">
    <cfRule type="cellIs" dxfId="1935" priority="146" operator="between">
      <formula>15</formula>
      <formula>20</formula>
    </cfRule>
  </conditionalFormatting>
  <conditionalFormatting sqref="B38">
    <cfRule type="cellIs" dxfId="1934" priority="145" operator="between">
      <formula>40</formula>
      <formula>55</formula>
    </cfRule>
  </conditionalFormatting>
  <conditionalFormatting sqref="B38">
    <cfRule type="cellIs" dxfId="1933" priority="135" operator="between">
      <formula>-25</formula>
      <formula>-5</formula>
    </cfRule>
    <cfRule type="cellIs" dxfId="1932" priority="136" operator="between">
      <formula>-5</formula>
      <formula>0</formula>
    </cfRule>
    <cfRule type="cellIs" dxfId="1931" priority="137" operator="between">
      <formula>5</formula>
      <formula>10</formula>
    </cfRule>
    <cfRule type="cellIs" dxfId="1930" priority="138" operator="between">
      <formula>10</formula>
      <formula>15</formula>
    </cfRule>
    <cfRule type="cellIs" dxfId="1929" priority="139" operator="between">
      <formula>15</formula>
      <formula>20</formula>
    </cfRule>
    <cfRule type="cellIs" dxfId="1928" priority="140" operator="between">
      <formula>20</formula>
      <formula>25</formula>
    </cfRule>
    <cfRule type="cellIs" dxfId="1927" priority="141" operator="between">
      <formula>25</formula>
      <formula>30</formula>
    </cfRule>
    <cfRule type="cellIs" dxfId="1926" priority="142" operator="between">
      <formula>25</formula>
      <formula>30</formula>
    </cfRule>
    <cfRule type="cellIs" dxfId="1925" priority="143" operator="between">
      <formula>30</formula>
      <formula>35</formula>
    </cfRule>
    <cfRule type="cellIs" dxfId="1924" priority="144" operator="between">
      <formula>35</formula>
      <formula>40</formula>
    </cfRule>
  </conditionalFormatting>
  <conditionalFormatting sqref="B83:C83">
    <cfRule type="cellIs" dxfId="1923" priority="133" operator="between">
      <formula>0</formula>
      <formula>1</formula>
    </cfRule>
    <cfRule type="cellIs" dxfId="1922" priority="134" operator="between">
      <formula>0</formula>
      <formula>1</formula>
    </cfRule>
  </conditionalFormatting>
  <conditionalFormatting sqref="D83:E83">
    <cfRule type="cellIs" dxfId="1921" priority="132" operator="between">
      <formula>10</formula>
      <formula>20</formula>
    </cfRule>
  </conditionalFormatting>
  <conditionalFormatting sqref="F83:G83">
    <cfRule type="cellIs" dxfId="1920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1919" priority="129" operator="between">
      <formula>50</formula>
      <formula>300</formula>
    </cfRule>
  </conditionalFormatting>
  <conditionalFormatting sqref="J83">
    <cfRule type="cellIs" dxfId="1918" priority="118" operator="between">
      <formula>-25</formula>
      <formula>-5</formula>
    </cfRule>
    <cfRule type="cellIs" dxfId="1917" priority="119" operator="between">
      <formula>-5</formula>
      <formula>0</formula>
    </cfRule>
    <cfRule type="cellIs" dxfId="1916" priority="120" operator="between">
      <formula>5</formula>
      <formula>10</formula>
    </cfRule>
    <cfRule type="cellIs" dxfId="1915" priority="121" operator="between">
      <formula>10</formula>
      <formula>15</formula>
    </cfRule>
    <cfRule type="cellIs" dxfId="1914" priority="122" operator="between">
      <formula>15</formula>
      <formula>20</formula>
    </cfRule>
    <cfRule type="cellIs" dxfId="1913" priority="123" operator="between">
      <formula>20</formula>
      <formula>25</formula>
    </cfRule>
    <cfRule type="cellIs" dxfId="1912" priority="124" operator="between">
      <formula>25</formula>
      <formula>30</formula>
    </cfRule>
    <cfRule type="cellIs" dxfId="1911" priority="125" operator="between">
      <formula>25</formula>
      <formula>30</formula>
    </cfRule>
    <cfRule type="cellIs" dxfId="1910" priority="126" operator="between">
      <formula>30</formula>
      <formula>35</formula>
    </cfRule>
    <cfRule type="cellIs" dxfId="1909" priority="127" operator="between">
      <formula>35</formula>
      <formula>40</formula>
    </cfRule>
  </conditionalFormatting>
  <conditionalFormatting sqref="J83">
    <cfRule type="cellIs" dxfId="1908" priority="128" operator="between">
      <formula>40</formula>
      <formula>55</formula>
    </cfRule>
  </conditionalFormatting>
  <conditionalFormatting sqref="J83:K83">
    <cfRule type="cellIs" dxfId="1907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1906" priority="115" operator="between">
      <formula>0</formula>
      <formula>5</formula>
    </cfRule>
  </conditionalFormatting>
  <conditionalFormatting sqref="B38:Y42">
    <cfRule type="cellIs" dxfId="1905" priority="110" operator="between">
      <formula>0</formula>
      <formula>5</formula>
    </cfRule>
    <cfRule type="cellIs" dxfId="1904" priority="111" operator="between">
      <formula>20</formula>
      <formula>25</formula>
    </cfRule>
  </conditionalFormatting>
  <conditionalFormatting sqref="B83:Q83">
    <cfRule type="cellIs" dxfId="1903" priority="107" operator="between">
      <formula>50</formula>
      <formula>300</formula>
    </cfRule>
    <cfRule type="cellIs" dxfId="1902" priority="108" operator="between">
      <formula>10</formula>
      <formula>20</formula>
    </cfRule>
    <cfRule type="cellIs" dxfId="1901" priority="109" operator="between">
      <formula>5</formula>
      <formula>10</formula>
    </cfRule>
  </conditionalFormatting>
  <conditionalFormatting sqref="R39">
    <cfRule type="cellIs" dxfId="1900" priority="106" operator="between">
      <formula>40</formula>
      <formula>55</formula>
    </cfRule>
  </conditionalFormatting>
  <conditionalFormatting sqref="R39">
    <cfRule type="cellIs" dxfId="1899" priority="96" operator="between">
      <formula>-25</formula>
      <formula>-5</formula>
    </cfRule>
    <cfRule type="cellIs" dxfId="1898" priority="97" operator="between">
      <formula>-5</formula>
      <formula>0</formula>
    </cfRule>
    <cfRule type="cellIs" dxfId="1897" priority="98" operator="between">
      <formula>5</formula>
      <formula>10</formula>
    </cfRule>
    <cfRule type="cellIs" dxfId="1896" priority="99" operator="between">
      <formula>10</formula>
      <formula>15</formula>
    </cfRule>
    <cfRule type="cellIs" dxfId="1895" priority="100" operator="between">
      <formula>15</formula>
      <formula>20</formula>
    </cfRule>
    <cfRule type="cellIs" dxfId="1894" priority="101" operator="between">
      <formula>20</formula>
      <formula>25</formula>
    </cfRule>
    <cfRule type="cellIs" dxfId="1893" priority="102" operator="between">
      <formula>25</formula>
      <formula>30</formula>
    </cfRule>
    <cfRule type="cellIs" dxfId="1892" priority="103" operator="between">
      <formula>25</formula>
      <formula>30</formula>
    </cfRule>
    <cfRule type="cellIs" dxfId="1891" priority="104" operator="between">
      <formula>30</formula>
      <formula>35</formula>
    </cfRule>
    <cfRule type="cellIs" dxfId="1890" priority="105" operator="between">
      <formula>35</formula>
      <formula>40</formula>
    </cfRule>
  </conditionalFormatting>
  <conditionalFormatting sqref="R41">
    <cfRule type="cellIs" dxfId="1889" priority="95" operator="between">
      <formula>40</formula>
      <formula>55</formula>
    </cfRule>
  </conditionalFormatting>
  <conditionalFormatting sqref="R41">
    <cfRule type="cellIs" dxfId="1888" priority="85" operator="between">
      <formula>-25</formula>
      <formula>-5</formula>
    </cfRule>
    <cfRule type="cellIs" dxfId="1887" priority="86" operator="between">
      <formula>-5</formula>
      <formula>0</formula>
    </cfRule>
    <cfRule type="cellIs" dxfId="1886" priority="87" operator="between">
      <formula>5</formula>
      <formula>10</formula>
    </cfRule>
    <cfRule type="cellIs" dxfId="1885" priority="88" operator="between">
      <formula>10</formula>
      <formula>15</formula>
    </cfRule>
    <cfRule type="cellIs" dxfId="1884" priority="89" operator="between">
      <formula>15</formula>
      <formula>20</formula>
    </cfRule>
    <cfRule type="cellIs" dxfId="1883" priority="90" operator="between">
      <formula>20</formula>
      <formula>25</formula>
    </cfRule>
    <cfRule type="cellIs" dxfId="1882" priority="91" operator="between">
      <formula>25</formula>
      <formula>30</formula>
    </cfRule>
    <cfRule type="cellIs" dxfId="1881" priority="92" operator="between">
      <formula>25</formula>
      <formula>30</formula>
    </cfRule>
    <cfRule type="cellIs" dxfId="1880" priority="93" operator="between">
      <formula>30</formula>
      <formula>35</formula>
    </cfRule>
    <cfRule type="cellIs" dxfId="1879" priority="94" operator="between">
      <formula>35</formula>
      <formula>40</formula>
    </cfRule>
  </conditionalFormatting>
  <conditionalFormatting sqref="R83 T83 V83 X83">
    <cfRule type="cellIs" dxfId="1878" priority="74" operator="between">
      <formula>-25</formula>
      <formula>-5</formula>
    </cfRule>
    <cfRule type="cellIs" dxfId="1877" priority="75" operator="between">
      <formula>-5</formula>
      <formula>0</formula>
    </cfRule>
    <cfRule type="cellIs" dxfId="1876" priority="76" operator="between">
      <formula>5</formula>
      <formula>10</formula>
    </cfRule>
    <cfRule type="cellIs" dxfId="1875" priority="77" operator="between">
      <formula>10</formula>
      <formula>15</formula>
    </cfRule>
    <cfRule type="cellIs" dxfId="1874" priority="78" operator="between">
      <formula>15</formula>
      <formula>20</formula>
    </cfRule>
    <cfRule type="cellIs" dxfId="1873" priority="79" operator="between">
      <formula>20</formula>
      <formula>25</formula>
    </cfRule>
    <cfRule type="cellIs" dxfId="1872" priority="80" operator="between">
      <formula>25</formula>
      <formula>30</formula>
    </cfRule>
    <cfRule type="cellIs" dxfId="1871" priority="81" operator="between">
      <formula>25</formula>
      <formula>30</formula>
    </cfRule>
    <cfRule type="cellIs" dxfId="1870" priority="82" operator="between">
      <formula>30</formula>
      <formula>35</formula>
    </cfRule>
    <cfRule type="cellIs" dxfId="1869" priority="83" operator="between">
      <formula>35</formula>
      <formula>40</formula>
    </cfRule>
  </conditionalFormatting>
  <conditionalFormatting sqref="R83 T83 V83 X83">
    <cfRule type="cellIs" dxfId="1868" priority="84" operator="between">
      <formula>40</formula>
      <formula>55</formula>
    </cfRule>
  </conditionalFormatting>
  <conditionalFormatting sqref="R83:Y83">
    <cfRule type="cellIs" dxfId="1867" priority="67" operator="between">
      <formula>50</formula>
      <formula>300</formula>
    </cfRule>
    <cfRule type="cellIs" dxfId="1866" priority="68" operator="between">
      <formula>20</formula>
      <formula>50</formula>
    </cfRule>
    <cfRule type="cellIs" dxfId="1865" priority="69" operator="between">
      <formula>10</formula>
      <formula>20</formula>
    </cfRule>
    <cfRule type="cellIs" dxfId="1864" priority="70" operator="between">
      <formula>5</formula>
      <formula>10</formula>
    </cfRule>
    <cfRule type="cellIs" dxfId="1863" priority="71" operator="between">
      <formula>2</formula>
      <formula>5</formula>
    </cfRule>
    <cfRule type="cellIs" dxfId="1862" priority="72" operator="between">
      <formula>1</formula>
      <formula>2</formula>
    </cfRule>
    <cfRule type="cellIs" dxfId="1861" priority="73" operator="between">
      <formula>0</formula>
      <formula>1</formula>
    </cfRule>
  </conditionalFormatting>
  <conditionalFormatting sqref="T39">
    <cfRule type="cellIs" dxfId="1860" priority="66" operator="between">
      <formula>40</formula>
      <formula>55</formula>
    </cfRule>
  </conditionalFormatting>
  <conditionalFormatting sqref="T39">
    <cfRule type="cellIs" dxfId="1859" priority="56" operator="between">
      <formula>-25</formula>
      <formula>-5</formula>
    </cfRule>
    <cfRule type="cellIs" dxfId="1858" priority="57" operator="between">
      <formula>-5</formula>
      <formula>0</formula>
    </cfRule>
    <cfRule type="cellIs" dxfId="1857" priority="58" operator="between">
      <formula>5</formula>
      <formula>10</formula>
    </cfRule>
    <cfRule type="cellIs" dxfId="1856" priority="59" operator="between">
      <formula>10</formula>
      <formula>15</formula>
    </cfRule>
    <cfRule type="cellIs" dxfId="1855" priority="60" operator="between">
      <formula>15</formula>
      <formula>20</formula>
    </cfRule>
    <cfRule type="cellIs" dxfId="1854" priority="61" operator="between">
      <formula>20</formula>
      <formula>25</formula>
    </cfRule>
    <cfRule type="cellIs" dxfId="1853" priority="62" operator="between">
      <formula>25</formula>
      <formula>30</formula>
    </cfRule>
    <cfRule type="cellIs" dxfId="1852" priority="63" operator="between">
      <formula>25</formula>
      <formula>30</formula>
    </cfRule>
    <cfRule type="cellIs" dxfId="1851" priority="64" operator="between">
      <formula>30</formula>
      <formula>35</formula>
    </cfRule>
    <cfRule type="cellIs" dxfId="1850" priority="65" operator="between">
      <formula>35</formula>
      <formula>40</formula>
    </cfRule>
  </conditionalFormatting>
  <conditionalFormatting sqref="T41">
    <cfRule type="cellIs" dxfId="1849" priority="55" operator="between">
      <formula>40</formula>
      <formula>55</formula>
    </cfRule>
  </conditionalFormatting>
  <conditionalFormatting sqref="T41">
    <cfRule type="cellIs" dxfId="1848" priority="45" operator="between">
      <formula>-25</formula>
      <formula>-5</formula>
    </cfRule>
    <cfRule type="cellIs" dxfId="1847" priority="46" operator="between">
      <formula>-5</formula>
      <formula>0</formula>
    </cfRule>
    <cfRule type="cellIs" dxfId="1846" priority="47" operator="between">
      <formula>5</formula>
      <formula>10</formula>
    </cfRule>
    <cfRule type="cellIs" dxfId="1845" priority="48" operator="between">
      <formula>10</formula>
      <formula>15</formula>
    </cfRule>
    <cfRule type="cellIs" dxfId="1844" priority="49" operator="between">
      <formula>15</formula>
      <formula>20</formula>
    </cfRule>
    <cfRule type="cellIs" dxfId="1843" priority="50" operator="between">
      <formula>20</formula>
      <formula>25</formula>
    </cfRule>
    <cfRule type="cellIs" dxfId="1842" priority="51" operator="between">
      <formula>25</formula>
      <formula>30</formula>
    </cfRule>
    <cfRule type="cellIs" dxfId="1841" priority="52" operator="between">
      <formula>25</formula>
      <formula>30</formula>
    </cfRule>
    <cfRule type="cellIs" dxfId="1840" priority="53" operator="between">
      <formula>30</formula>
      <formula>35</formula>
    </cfRule>
    <cfRule type="cellIs" dxfId="1839" priority="54" operator="between">
      <formula>35</formula>
      <formula>40</formula>
    </cfRule>
  </conditionalFormatting>
  <conditionalFormatting sqref="V41">
    <cfRule type="cellIs" dxfId="1838" priority="44" operator="between">
      <formula>40</formula>
      <formula>55</formula>
    </cfRule>
  </conditionalFormatting>
  <conditionalFormatting sqref="V41">
    <cfRule type="cellIs" dxfId="1837" priority="34" operator="between">
      <formula>-25</formula>
      <formula>-5</formula>
    </cfRule>
    <cfRule type="cellIs" dxfId="1836" priority="35" operator="between">
      <formula>-5</formula>
      <formula>0</formula>
    </cfRule>
    <cfRule type="cellIs" dxfId="1835" priority="36" operator="between">
      <formula>5</formula>
      <formula>10</formula>
    </cfRule>
    <cfRule type="cellIs" dxfId="1834" priority="37" operator="between">
      <formula>10</formula>
      <formula>15</formula>
    </cfRule>
    <cfRule type="cellIs" dxfId="1833" priority="38" operator="between">
      <formula>15</formula>
      <formula>20</formula>
    </cfRule>
    <cfRule type="cellIs" dxfId="1832" priority="39" operator="between">
      <formula>20</formula>
      <formula>25</formula>
    </cfRule>
    <cfRule type="cellIs" dxfId="1831" priority="40" operator="between">
      <formula>25</formula>
      <formula>30</formula>
    </cfRule>
    <cfRule type="cellIs" dxfId="1830" priority="41" operator="between">
      <formula>25</formula>
      <formula>30</formula>
    </cfRule>
    <cfRule type="cellIs" dxfId="1829" priority="42" operator="between">
      <formula>30</formula>
      <formula>35</formula>
    </cfRule>
    <cfRule type="cellIs" dxfId="1828" priority="43" operator="between">
      <formula>35</formula>
      <formula>40</formula>
    </cfRule>
  </conditionalFormatting>
  <conditionalFormatting sqref="V39">
    <cfRule type="cellIs" dxfId="1827" priority="33" operator="between">
      <formula>40</formula>
      <formula>55</formula>
    </cfRule>
  </conditionalFormatting>
  <conditionalFormatting sqref="V39">
    <cfRule type="cellIs" dxfId="1826" priority="23" operator="between">
      <formula>-25</formula>
      <formula>-5</formula>
    </cfRule>
    <cfRule type="cellIs" dxfId="1825" priority="24" operator="between">
      <formula>-5</formula>
      <formula>0</formula>
    </cfRule>
    <cfRule type="cellIs" dxfId="1824" priority="25" operator="between">
      <formula>5</formula>
      <formula>10</formula>
    </cfRule>
    <cfRule type="cellIs" dxfId="1823" priority="26" operator="between">
      <formula>10</formula>
      <formula>15</formula>
    </cfRule>
    <cfRule type="cellIs" dxfId="1822" priority="27" operator="between">
      <formula>15</formula>
      <formula>20</formula>
    </cfRule>
    <cfRule type="cellIs" dxfId="1821" priority="28" operator="between">
      <formula>20</formula>
      <formula>25</formula>
    </cfRule>
    <cfRule type="cellIs" dxfId="1820" priority="29" operator="between">
      <formula>25</formula>
      <formula>30</formula>
    </cfRule>
    <cfRule type="cellIs" dxfId="1819" priority="30" operator="between">
      <formula>25</formula>
      <formula>30</formula>
    </cfRule>
    <cfRule type="cellIs" dxfId="1818" priority="31" operator="between">
      <formula>30</formula>
      <formula>35</formula>
    </cfRule>
    <cfRule type="cellIs" dxfId="1817" priority="32" operator="between">
      <formula>35</formula>
      <formula>40</formula>
    </cfRule>
  </conditionalFormatting>
  <conditionalFormatting sqref="X39">
    <cfRule type="cellIs" dxfId="1816" priority="1" operator="between">
      <formula>-25</formula>
      <formula>-5</formula>
    </cfRule>
    <cfRule type="cellIs" dxfId="1815" priority="2" operator="between">
      <formula>-5</formula>
      <formula>0</formula>
    </cfRule>
    <cfRule type="cellIs" dxfId="1814" priority="3" operator="between">
      <formula>5</formula>
      <formula>10</formula>
    </cfRule>
    <cfRule type="cellIs" dxfId="1813" priority="4" operator="between">
      <formula>10</formula>
      <formula>15</formula>
    </cfRule>
    <cfRule type="cellIs" dxfId="1812" priority="5" operator="between">
      <formula>15</formula>
      <formula>20</formula>
    </cfRule>
    <cfRule type="cellIs" dxfId="1811" priority="6" operator="between">
      <formula>20</formula>
      <formula>25</formula>
    </cfRule>
    <cfRule type="cellIs" dxfId="1810" priority="7" operator="between">
      <formula>25</formula>
      <formula>30</formula>
    </cfRule>
    <cfRule type="cellIs" dxfId="1809" priority="8" operator="between">
      <formula>25</formula>
      <formula>30</formula>
    </cfRule>
    <cfRule type="cellIs" dxfId="1808" priority="9" operator="between">
      <formula>30</formula>
      <formula>35</formula>
    </cfRule>
    <cfRule type="cellIs" dxfId="1807" priority="10" operator="between">
      <formula>35</formula>
      <formula>40</formula>
    </cfRule>
  </conditionalFormatting>
  <conditionalFormatting sqref="X41">
    <cfRule type="cellIs" dxfId="1806" priority="22" operator="between">
      <formula>40</formula>
      <formula>55</formula>
    </cfRule>
  </conditionalFormatting>
  <conditionalFormatting sqref="X41">
    <cfRule type="cellIs" dxfId="1805" priority="12" operator="between">
      <formula>-25</formula>
      <formula>-5</formula>
    </cfRule>
    <cfRule type="cellIs" dxfId="1804" priority="13" operator="between">
      <formula>-5</formula>
      <formula>0</formula>
    </cfRule>
    <cfRule type="cellIs" dxfId="1803" priority="14" operator="between">
      <formula>5</formula>
      <formula>10</formula>
    </cfRule>
    <cfRule type="cellIs" dxfId="1802" priority="15" operator="between">
      <formula>10</formula>
      <formula>15</formula>
    </cfRule>
    <cfRule type="cellIs" dxfId="1801" priority="16" operator="between">
      <formula>15</formula>
      <formula>20</formula>
    </cfRule>
    <cfRule type="cellIs" dxfId="1800" priority="17" operator="between">
      <formula>20</formula>
      <formula>25</formula>
    </cfRule>
    <cfRule type="cellIs" dxfId="1799" priority="18" operator="between">
      <formula>25</formula>
      <formula>30</formula>
    </cfRule>
    <cfRule type="cellIs" dxfId="1798" priority="19" operator="between">
      <formula>25</formula>
      <formula>30</formula>
    </cfRule>
    <cfRule type="cellIs" dxfId="1797" priority="20" operator="between">
      <formula>30</formula>
      <formula>35</formula>
    </cfRule>
    <cfRule type="cellIs" dxfId="1796" priority="21" operator="between">
      <formula>35</formula>
      <formula>40</formula>
    </cfRule>
  </conditionalFormatting>
  <conditionalFormatting sqref="X39">
    <cfRule type="cellIs" dxfId="1795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4"/>
      <c r="C1" s="34"/>
      <c r="D1" s="34"/>
      <c r="E1" s="34"/>
      <c r="F1" s="34"/>
      <c r="G1" s="34"/>
      <c r="L1" s="34" t="s">
        <v>43</v>
      </c>
    </row>
    <row r="2" spans="1:25" ht="31.5" thickBot="1" x14ac:dyDescent="0.6">
      <c r="J2" s="17" t="s">
        <v>66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12</v>
      </c>
      <c r="C5" s="10">
        <v>4.0999999999999996</v>
      </c>
      <c r="D5" s="19">
        <v>12.5</v>
      </c>
      <c r="E5" s="20">
        <v>3.6</v>
      </c>
      <c r="F5" s="19">
        <v>14.5</v>
      </c>
      <c r="G5" s="20">
        <v>-0.3</v>
      </c>
      <c r="H5" s="21">
        <v>26.1</v>
      </c>
      <c r="I5" s="19">
        <v>10.3</v>
      </c>
      <c r="J5" s="22">
        <v>25.3</v>
      </c>
      <c r="K5" s="10">
        <v>11.6</v>
      </c>
      <c r="L5" s="10">
        <v>27</v>
      </c>
      <c r="M5" s="10">
        <v>9.3000000000000007</v>
      </c>
      <c r="N5" s="11">
        <v>37.299999999999997</v>
      </c>
      <c r="O5" s="7">
        <v>20.9</v>
      </c>
      <c r="P5" s="10">
        <v>34.200000000000003</v>
      </c>
      <c r="Q5" s="10">
        <v>23.6</v>
      </c>
      <c r="R5" s="10">
        <v>29.9</v>
      </c>
      <c r="S5" s="10">
        <v>19.5</v>
      </c>
      <c r="T5" s="10">
        <v>28.6</v>
      </c>
      <c r="U5" s="10">
        <v>15.6</v>
      </c>
      <c r="V5" s="10">
        <v>21.8</v>
      </c>
      <c r="W5" s="10">
        <v>13.1</v>
      </c>
      <c r="X5" s="10">
        <v>12.3</v>
      </c>
      <c r="Y5" s="10">
        <v>1.6</v>
      </c>
    </row>
    <row r="6" spans="1:25" ht="12.75" customHeight="1" thickBot="1" x14ac:dyDescent="0.25">
      <c r="A6" s="6">
        <v>2</v>
      </c>
      <c r="B6" s="10">
        <v>12.2</v>
      </c>
      <c r="C6" s="10">
        <v>1.9</v>
      </c>
      <c r="D6" s="21">
        <v>15.7</v>
      </c>
      <c r="E6" s="19">
        <v>1.1000000000000001</v>
      </c>
      <c r="F6" s="21">
        <v>14.5</v>
      </c>
      <c r="G6" s="19">
        <v>0.9</v>
      </c>
      <c r="H6" s="21">
        <v>24.8</v>
      </c>
      <c r="I6" s="23">
        <v>9.6999999999999993</v>
      </c>
      <c r="J6" s="21">
        <v>25.7</v>
      </c>
      <c r="K6" s="10">
        <v>12</v>
      </c>
      <c r="L6" s="10">
        <v>27.8</v>
      </c>
      <c r="M6" s="10">
        <v>12.8</v>
      </c>
      <c r="N6" s="8">
        <v>36.299999999999997</v>
      </c>
      <c r="O6" s="8">
        <v>20.3</v>
      </c>
      <c r="P6" s="10">
        <v>34.4</v>
      </c>
      <c r="Q6" s="10">
        <v>22.5</v>
      </c>
      <c r="R6" s="10">
        <v>25.6</v>
      </c>
      <c r="S6" s="10">
        <v>17.8</v>
      </c>
      <c r="T6" s="10">
        <v>27.1</v>
      </c>
      <c r="U6" s="10">
        <v>14.6</v>
      </c>
      <c r="V6" s="10">
        <v>18.399999999999999</v>
      </c>
      <c r="W6" s="10">
        <v>13.5</v>
      </c>
      <c r="X6" s="10">
        <v>13.4</v>
      </c>
      <c r="Y6" s="10">
        <v>8</v>
      </c>
    </row>
    <row r="7" spans="1:25" ht="12.75" customHeight="1" thickBot="1" x14ac:dyDescent="0.25">
      <c r="A7" s="6">
        <v>3</v>
      </c>
      <c r="B7" s="10">
        <v>12.1</v>
      </c>
      <c r="C7" s="10">
        <v>0.9</v>
      </c>
      <c r="D7" s="21">
        <v>13.7</v>
      </c>
      <c r="E7" s="19">
        <v>0.5</v>
      </c>
      <c r="F7" s="21">
        <v>17.8</v>
      </c>
      <c r="G7" s="23">
        <v>5.5</v>
      </c>
      <c r="H7" s="21">
        <v>22.4</v>
      </c>
      <c r="I7" s="19">
        <v>9.6</v>
      </c>
      <c r="J7" s="24">
        <v>25.5</v>
      </c>
      <c r="K7" s="10">
        <v>10.199999999999999</v>
      </c>
      <c r="L7" s="10">
        <v>28.7</v>
      </c>
      <c r="M7" s="10">
        <v>11.7</v>
      </c>
      <c r="N7" s="11">
        <v>33.799999999999997</v>
      </c>
      <c r="O7" s="8">
        <v>18.399999999999999</v>
      </c>
      <c r="P7" s="10">
        <v>34.200000000000003</v>
      </c>
      <c r="Q7" s="10">
        <v>22.8</v>
      </c>
      <c r="R7" s="10">
        <v>30.1</v>
      </c>
      <c r="S7" s="10">
        <v>17.2</v>
      </c>
      <c r="T7" s="10">
        <v>25.8</v>
      </c>
      <c r="U7" s="10">
        <v>18.5</v>
      </c>
      <c r="V7" s="10">
        <v>14.8</v>
      </c>
      <c r="W7" s="10">
        <v>8.8000000000000007</v>
      </c>
      <c r="X7" s="10">
        <v>15</v>
      </c>
      <c r="Y7" s="10">
        <v>7.8</v>
      </c>
    </row>
    <row r="8" spans="1:25" ht="12.75" customHeight="1" thickBot="1" x14ac:dyDescent="0.25">
      <c r="A8" s="6">
        <v>4</v>
      </c>
      <c r="B8" s="10">
        <v>9.6999999999999993</v>
      </c>
      <c r="C8" s="10">
        <v>-1.3</v>
      </c>
      <c r="D8" s="19">
        <v>9.5</v>
      </c>
      <c r="E8" s="23">
        <v>3.9</v>
      </c>
      <c r="F8" s="19">
        <v>17.600000000000001</v>
      </c>
      <c r="G8" s="23">
        <v>7.5</v>
      </c>
      <c r="H8" s="21">
        <v>22</v>
      </c>
      <c r="I8" s="19">
        <v>7.8</v>
      </c>
      <c r="J8" s="24">
        <v>22.5</v>
      </c>
      <c r="K8" s="10">
        <v>12.7</v>
      </c>
      <c r="L8" s="10">
        <v>30.9</v>
      </c>
      <c r="M8" s="10">
        <v>12.5</v>
      </c>
      <c r="N8" s="11">
        <v>33.799999999999997</v>
      </c>
      <c r="O8" s="8">
        <v>19.899999999999999</v>
      </c>
      <c r="P8" s="10">
        <v>31.6</v>
      </c>
      <c r="Q8" s="10">
        <v>17.899999999999999</v>
      </c>
      <c r="R8" s="10">
        <v>33.6</v>
      </c>
      <c r="S8" s="10">
        <v>19.5</v>
      </c>
      <c r="T8" s="10">
        <v>23.2</v>
      </c>
      <c r="U8" s="10">
        <v>13.8</v>
      </c>
      <c r="V8" s="10">
        <v>16.2</v>
      </c>
      <c r="W8" s="10">
        <v>7</v>
      </c>
      <c r="X8" s="10">
        <v>17.5</v>
      </c>
      <c r="Y8" s="10">
        <v>8.8000000000000007</v>
      </c>
    </row>
    <row r="9" spans="1:25" ht="12.75" customHeight="1" thickBot="1" x14ac:dyDescent="0.25">
      <c r="A9" s="6">
        <v>5</v>
      </c>
      <c r="B9" s="10">
        <v>3.9</v>
      </c>
      <c r="C9" s="10">
        <v>1.2</v>
      </c>
      <c r="D9" s="19">
        <v>8.8000000000000007</v>
      </c>
      <c r="E9" s="23">
        <v>2.1</v>
      </c>
      <c r="F9" s="19">
        <v>12.8</v>
      </c>
      <c r="G9" s="23">
        <v>8.4</v>
      </c>
      <c r="H9" s="21">
        <v>24.3</v>
      </c>
      <c r="I9" s="23">
        <v>7.9</v>
      </c>
      <c r="J9" s="24">
        <v>29.3</v>
      </c>
      <c r="K9" s="10">
        <v>13.9</v>
      </c>
      <c r="L9" s="10">
        <v>31.2</v>
      </c>
      <c r="M9" s="10">
        <v>13</v>
      </c>
      <c r="N9" s="11">
        <v>34.1</v>
      </c>
      <c r="O9" s="8">
        <v>20.3</v>
      </c>
      <c r="P9" s="10">
        <v>32.700000000000003</v>
      </c>
      <c r="Q9" s="10">
        <v>19.899999999999999</v>
      </c>
      <c r="R9" s="10">
        <v>32.200000000000003</v>
      </c>
      <c r="S9" s="10">
        <v>20.3</v>
      </c>
      <c r="T9" s="10">
        <v>22.8</v>
      </c>
      <c r="U9" s="10">
        <v>10.199999999999999</v>
      </c>
      <c r="V9" s="10">
        <v>16.7</v>
      </c>
      <c r="W9" s="10">
        <v>10</v>
      </c>
      <c r="X9" s="10">
        <v>19</v>
      </c>
      <c r="Y9" s="10">
        <v>7.1</v>
      </c>
    </row>
    <row r="10" spans="1:25" ht="12.75" customHeight="1" thickBot="1" x14ac:dyDescent="0.25">
      <c r="A10" s="6">
        <v>6</v>
      </c>
      <c r="B10" s="10">
        <v>7.3</v>
      </c>
      <c r="C10" s="10">
        <v>0.1</v>
      </c>
      <c r="D10" s="19">
        <v>11.2</v>
      </c>
      <c r="E10" s="23">
        <v>-1.2</v>
      </c>
      <c r="F10" s="19">
        <v>16.399999999999999</v>
      </c>
      <c r="G10" s="23">
        <v>0.7</v>
      </c>
      <c r="H10" s="21">
        <v>19.399999999999999</v>
      </c>
      <c r="I10" s="23">
        <v>9</v>
      </c>
      <c r="J10" s="21">
        <v>29.3</v>
      </c>
      <c r="K10" s="10">
        <v>11.6</v>
      </c>
      <c r="L10" s="10">
        <v>31.5</v>
      </c>
      <c r="M10" s="10">
        <v>13.2</v>
      </c>
      <c r="N10" s="11">
        <v>34.299999999999997</v>
      </c>
      <c r="O10" s="8">
        <v>21.5</v>
      </c>
      <c r="P10" s="10">
        <v>33.1</v>
      </c>
      <c r="Q10" s="10">
        <v>20.2</v>
      </c>
      <c r="R10" s="10">
        <v>30.4</v>
      </c>
      <c r="S10" s="10">
        <v>18.899999999999999</v>
      </c>
      <c r="T10" s="10">
        <v>23.4</v>
      </c>
      <c r="U10" s="10">
        <v>11.5</v>
      </c>
      <c r="V10" s="10">
        <v>18.3</v>
      </c>
      <c r="W10" s="10">
        <v>4.8</v>
      </c>
      <c r="X10" s="10">
        <v>10.1</v>
      </c>
      <c r="Y10" s="10">
        <v>9.9</v>
      </c>
    </row>
    <row r="11" spans="1:25" ht="12.75" customHeight="1" thickBot="1" x14ac:dyDescent="0.25">
      <c r="A11" s="6">
        <v>7</v>
      </c>
      <c r="B11" s="10">
        <v>11.4</v>
      </c>
      <c r="C11" s="10">
        <v>4.0999999999999996</v>
      </c>
      <c r="D11" s="19">
        <v>10.7</v>
      </c>
      <c r="E11" s="23">
        <v>-0.1</v>
      </c>
      <c r="F11" s="19">
        <v>14.8</v>
      </c>
      <c r="G11" s="23">
        <v>1.5</v>
      </c>
      <c r="H11" s="24">
        <v>21.9</v>
      </c>
      <c r="I11" s="19">
        <v>7.6</v>
      </c>
      <c r="J11" s="24">
        <v>26.1</v>
      </c>
      <c r="K11" s="10">
        <v>11</v>
      </c>
      <c r="L11" s="10">
        <v>31.7</v>
      </c>
      <c r="M11" s="10">
        <v>12.7</v>
      </c>
      <c r="N11" s="11">
        <v>32.200000000000003</v>
      </c>
      <c r="O11" s="8">
        <v>19.899999999999999</v>
      </c>
      <c r="P11" s="10">
        <v>32.700000000000003</v>
      </c>
      <c r="Q11" s="10">
        <v>18.3</v>
      </c>
      <c r="R11" s="10">
        <v>30.9</v>
      </c>
      <c r="S11" s="10">
        <v>19.399999999999999</v>
      </c>
      <c r="T11" s="10">
        <v>24.6</v>
      </c>
      <c r="U11" s="10">
        <v>12.1</v>
      </c>
      <c r="V11" s="10">
        <v>16.100000000000001</v>
      </c>
      <c r="W11" s="10">
        <v>6.7</v>
      </c>
      <c r="X11" s="10">
        <v>11.6</v>
      </c>
      <c r="Y11" s="10">
        <v>2.4</v>
      </c>
    </row>
    <row r="12" spans="1:25" ht="12.75" customHeight="1" thickBot="1" x14ac:dyDescent="0.25">
      <c r="A12" s="6">
        <v>8</v>
      </c>
      <c r="B12" s="10">
        <v>12.7</v>
      </c>
      <c r="C12" s="10">
        <v>9.6</v>
      </c>
      <c r="D12" s="19">
        <v>14.7</v>
      </c>
      <c r="E12" s="19">
        <v>-0.3</v>
      </c>
      <c r="F12" s="19">
        <v>21.2</v>
      </c>
      <c r="G12" s="19">
        <v>6.9</v>
      </c>
      <c r="H12" s="21">
        <v>22.8</v>
      </c>
      <c r="I12" s="19">
        <v>7.8</v>
      </c>
      <c r="J12" s="21">
        <v>24.8</v>
      </c>
      <c r="K12" s="10">
        <v>13.6</v>
      </c>
      <c r="L12" s="10">
        <v>28.2</v>
      </c>
      <c r="M12" s="10">
        <v>13</v>
      </c>
      <c r="N12" s="9">
        <v>34.700000000000003</v>
      </c>
      <c r="O12" s="8">
        <v>20.5</v>
      </c>
      <c r="P12" s="10">
        <v>33.5</v>
      </c>
      <c r="Q12" s="10">
        <v>19.100000000000001</v>
      </c>
      <c r="R12" s="10">
        <v>32.1</v>
      </c>
      <c r="S12" s="10">
        <v>18.2</v>
      </c>
      <c r="T12" s="10">
        <v>20.2</v>
      </c>
      <c r="U12" s="10">
        <v>13.8</v>
      </c>
      <c r="V12" s="10">
        <v>20.8</v>
      </c>
      <c r="W12" s="10">
        <v>9</v>
      </c>
      <c r="X12" s="10">
        <v>11.6</v>
      </c>
      <c r="Y12" s="10">
        <v>5.8</v>
      </c>
    </row>
    <row r="13" spans="1:25" ht="12.75" customHeight="1" thickBot="1" x14ac:dyDescent="0.25">
      <c r="A13" s="6">
        <v>9</v>
      </c>
      <c r="B13" s="10">
        <v>10.199999999999999</v>
      </c>
      <c r="C13" s="10">
        <v>0.9</v>
      </c>
      <c r="D13" s="19">
        <v>13</v>
      </c>
      <c r="E13" s="19">
        <v>2.2000000000000002</v>
      </c>
      <c r="F13" s="19">
        <v>21.7</v>
      </c>
      <c r="G13" s="23">
        <v>5.9</v>
      </c>
      <c r="H13" s="21">
        <v>23.6</v>
      </c>
      <c r="I13" s="19">
        <v>9.6999999999999993</v>
      </c>
      <c r="J13" s="21">
        <v>24</v>
      </c>
      <c r="K13" s="10">
        <v>10.5</v>
      </c>
      <c r="L13" s="10">
        <v>30</v>
      </c>
      <c r="M13" s="10">
        <v>15.3</v>
      </c>
      <c r="N13" s="11">
        <v>34.1</v>
      </c>
      <c r="O13" s="8">
        <v>20.100000000000001</v>
      </c>
      <c r="P13" s="10">
        <v>33.799999999999997</v>
      </c>
      <c r="Q13" s="10">
        <v>17.100000000000001</v>
      </c>
      <c r="R13" s="10">
        <v>31.1</v>
      </c>
      <c r="S13" s="10">
        <v>19</v>
      </c>
      <c r="T13" s="10">
        <v>21.9</v>
      </c>
      <c r="U13" s="10">
        <v>16.100000000000001</v>
      </c>
      <c r="V13" s="10">
        <v>20.7</v>
      </c>
      <c r="W13" s="10">
        <v>9.6</v>
      </c>
      <c r="X13" s="10">
        <v>11.9</v>
      </c>
      <c r="Y13" s="10">
        <v>3.8</v>
      </c>
    </row>
    <row r="14" spans="1:25" ht="12.75" customHeight="1" thickBot="1" x14ac:dyDescent="0.25">
      <c r="A14" s="6">
        <v>10</v>
      </c>
      <c r="B14" s="10">
        <v>11.2</v>
      </c>
      <c r="C14" s="10">
        <v>5.5</v>
      </c>
      <c r="D14" s="21">
        <v>13.6</v>
      </c>
      <c r="E14" s="19">
        <v>3.5</v>
      </c>
      <c r="F14" s="19">
        <v>17</v>
      </c>
      <c r="G14" s="19">
        <v>5.4</v>
      </c>
      <c r="H14" s="24">
        <v>21.7</v>
      </c>
      <c r="I14" s="19">
        <v>10</v>
      </c>
      <c r="J14" s="21">
        <v>23.6</v>
      </c>
      <c r="K14" s="10">
        <v>13.7</v>
      </c>
      <c r="L14" s="10">
        <v>28.1</v>
      </c>
      <c r="M14" s="10">
        <v>16.8</v>
      </c>
      <c r="N14" s="11">
        <v>35.799999999999997</v>
      </c>
      <c r="O14" s="8">
        <v>20.399999999999999</v>
      </c>
      <c r="P14" s="10">
        <v>30.6</v>
      </c>
      <c r="Q14" s="10">
        <v>19.899999999999999</v>
      </c>
      <c r="R14" s="10">
        <v>29.3</v>
      </c>
      <c r="S14" s="10">
        <v>19.899999999999999</v>
      </c>
      <c r="T14" s="10">
        <v>25.4</v>
      </c>
      <c r="U14" s="10">
        <v>14.9</v>
      </c>
      <c r="V14" s="10">
        <v>19.899999999999999</v>
      </c>
      <c r="W14" s="10">
        <v>9.4</v>
      </c>
      <c r="X14" s="10">
        <v>10.9</v>
      </c>
      <c r="Y14" s="10">
        <v>2.1</v>
      </c>
    </row>
    <row r="15" spans="1:25" ht="12.75" customHeight="1" thickBot="1" x14ac:dyDescent="0.25">
      <c r="A15" s="6">
        <v>11</v>
      </c>
      <c r="B15" s="10">
        <v>10.8</v>
      </c>
      <c r="C15" s="10">
        <v>5.8</v>
      </c>
      <c r="D15" s="21">
        <v>11.2</v>
      </c>
      <c r="E15" s="19">
        <v>1.5</v>
      </c>
      <c r="F15" s="19">
        <v>16</v>
      </c>
      <c r="G15" s="19">
        <v>9.6</v>
      </c>
      <c r="H15" s="24">
        <v>19.8</v>
      </c>
      <c r="I15" s="19">
        <v>4.0999999999999996</v>
      </c>
      <c r="J15" s="24">
        <v>25.9</v>
      </c>
      <c r="K15" s="10">
        <v>11.9</v>
      </c>
      <c r="L15" s="10">
        <v>33.6</v>
      </c>
      <c r="M15" s="10">
        <v>13.9</v>
      </c>
      <c r="N15" s="11">
        <v>35.6</v>
      </c>
      <c r="O15" s="8">
        <v>21.8</v>
      </c>
      <c r="P15" s="10">
        <v>30.5</v>
      </c>
      <c r="Q15" s="10">
        <v>18.8</v>
      </c>
      <c r="R15" s="10">
        <v>28.6</v>
      </c>
      <c r="S15" s="10">
        <v>16.5</v>
      </c>
      <c r="T15" s="10">
        <v>25.8</v>
      </c>
      <c r="U15" s="10">
        <v>16.399999999999999</v>
      </c>
      <c r="V15" s="10">
        <v>19.3</v>
      </c>
      <c r="W15" s="10">
        <v>12.5</v>
      </c>
      <c r="X15" s="10">
        <v>8.4</v>
      </c>
      <c r="Y15" s="10">
        <v>2.2999999999999998</v>
      </c>
    </row>
    <row r="16" spans="1:25" ht="12.75" customHeight="1" thickBot="1" x14ac:dyDescent="0.25">
      <c r="A16" s="6">
        <v>12</v>
      </c>
      <c r="B16" s="10">
        <v>10</v>
      </c>
      <c r="C16" s="10">
        <v>1.9</v>
      </c>
      <c r="D16" s="21">
        <v>13.6</v>
      </c>
      <c r="E16" s="23">
        <v>4.5</v>
      </c>
      <c r="F16" s="19">
        <v>19.2</v>
      </c>
      <c r="G16" s="23">
        <v>3</v>
      </c>
      <c r="H16" s="24">
        <v>20.9</v>
      </c>
      <c r="I16" s="19">
        <v>4</v>
      </c>
      <c r="J16" s="24">
        <v>26.3</v>
      </c>
      <c r="K16" s="10">
        <v>12</v>
      </c>
      <c r="L16" s="10">
        <v>32.5</v>
      </c>
      <c r="M16" s="10">
        <v>15.1</v>
      </c>
      <c r="N16" s="11">
        <v>35.700000000000003</v>
      </c>
      <c r="O16" s="8">
        <v>22.1</v>
      </c>
      <c r="P16" s="10">
        <v>26.9</v>
      </c>
      <c r="Q16" s="10">
        <v>17.8</v>
      </c>
      <c r="R16" s="10">
        <v>26.8</v>
      </c>
      <c r="S16" s="10">
        <v>16.899999999999999</v>
      </c>
      <c r="T16" s="10">
        <v>15.9</v>
      </c>
      <c r="U16" s="10">
        <v>14.3</v>
      </c>
      <c r="V16" s="10">
        <v>18.3</v>
      </c>
      <c r="W16" s="10">
        <v>11.2</v>
      </c>
      <c r="X16" s="10">
        <v>9.8000000000000007</v>
      </c>
      <c r="Y16" s="10">
        <v>-0.7</v>
      </c>
    </row>
    <row r="17" spans="1:25" ht="12.75" customHeight="1" thickBot="1" x14ac:dyDescent="0.25">
      <c r="A17" s="6">
        <v>13</v>
      </c>
      <c r="B17" s="10">
        <v>11.4</v>
      </c>
      <c r="C17" s="10">
        <v>0.4</v>
      </c>
      <c r="D17" s="21">
        <v>13.8</v>
      </c>
      <c r="E17" s="23">
        <v>2.9</v>
      </c>
      <c r="F17" s="19">
        <v>9.8000000000000007</v>
      </c>
      <c r="G17" s="23">
        <v>6.9</v>
      </c>
      <c r="H17" s="21">
        <v>21.1</v>
      </c>
      <c r="I17" s="21">
        <v>6.3</v>
      </c>
      <c r="J17" s="21">
        <v>27.5</v>
      </c>
      <c r="K17" s="10">
        <v>11.7</v>
      </c>
      <c r="L17" s="10">
        <v>28.3</v>
      </c>
      <c r="M17" s="10">
        <v>13.3</v>
      </c>
      <c r="N17" s="11">
        <v>37.9</v>
      </c>
      <c r="O17" s="8">
        <v>21.9</v>
      </c>
      <c r="P17" s="10">
        <v>28</v>
      </c>
      <c r="Q17" s="10">
        <v>14.2</v>
      </c>
      <c r="R17" s="10">
        <v>28</v>
      </c>
      <c r="S17" s="10">
        <v>18</v>
      </c>
      <c r="T17" s="10">
        <v>24</v>
      </c>
      <c r="U17" s="10">
        <v>12.3</v>
      </c>
      <c r="V17" s="10">
        <v>17.2</v>
      </c>
      <c r="W17" s="10">
        <v>7.5</v>
      </c>
      <c r="X17" s="10">
        <v>11.1</v>
      </c>
      <c r="Y17" s="10">
        <v>5</v>
      </c>
    </row>
    <row r="18" spans="1:25" ht="12.75" customHeight="1" thickBot="1" x14ac:dyDescent="0.25">
      <c r="A18" s="6">
        <v>14</v>
      </c>
      <c r="B18" s="10">
        <v>11.4</v>
      </c>
      <c r="C18" s="10">
        <v>-0.2</v>
      </c>
      <c r="D18" s="21">
        <v>16.5</v>
      </c>
      <c r="E18" s="19">
        <v>2.6</v>
      </c>
      <c r="F18" s="19">
        <v>17.5</v>
      </c>
      <c r="G18" s="23">
        <v>7.3</v>
      </c>
      <c r="H18" s="21">
        <v>22.4</v>
      </c>
      <c r="I18" s="21">
        <v>6.7</v>
      </c>
      <c r="J18" s="21">
        <v>28.6</v>
      </c>
      <c r="K18" s="10">
        <v>11.6</v>
      </c>
      <c r="L18" s="10">
        <v>35.299999999999997</v>
      </c>
      <c r="M18" s="10">
        <v>12.7</v>
      </c>
      <c r="N18" s="9">
        <v>35.9</v>
      </c>
      <c r="O18" s="8">
        <v>19.899999999999999</v>
      </c>
      <c r="P18" s="10">
        <v>25.5</v>
      </c>
      <c r="Q18" s="10">
        <v>15.5</v>
      </c>
      <c r="R18" s="10">
        <v>20.100000000000001</v>
      </c>
      <c r="S18" s="10">
        <v>15.4</v>
      </c>
      <c r="T18" s="10">
        <v>23.2</v>
      </c>
      <c r="U18" s="10">
        <v>11.5</v>
      </c>
      <c r="V18" s="10">
        <v>19.7</v>
      </c>
      <c r="W18" s="10">
        <v>6.2</v>
      </c>
      <c r="X18" s="10">
        <v>11.1</v>
      </c>
      <c r="Y18" s="10">
        <v>0.8</v>
      </c>
    </row>
    <row r="19" spans="1:25" ht="12.75" customHeight="1" thickBot="1" x14ac:dyDescent="0.25">
      <c r="A19" s="6">
        <v>15</v>
      </c>
      <c r="B19" s="10">
        <v>4.8</v>
      </c>
      <c r="C19" s="10">
        <v>-0.2</v>
      </c>
      <c r="D19" s="19">
        <v>16.100000000000001</v>
      </c>
      <c r="E19" s="23">
        <v>1.8</v>
      </c>
      <c r="F19" s="19">
        <v>17.100000000000001</v>
      </c>
      <c r="G19" s="20">
        <v>4</v>
      </c>
      <c r="H19" s="24">
        <v>21</v>
      </c>
      <c r="I19" s="21">
        <v>10</v>
      </c>
      <c r="J19" s="21">
        <v>31</v>
      </c>
      <c r="K19" s="10">
        <v>13.9</v>
      </c>
      <c r="L19" s="10">
        <v>31</v>
      </c>
      <c r="M19" s="10">
        <v>16.5</v>
      </c>
      <c r="N19" s="10">
        <v>35.299999999999997</v>
      </c>
      <c r="O19" s="10">
        <v>20.6</v>
      </c>
      <c r="P19" s="10">
        <v>25.3</v>
      </c>
      <c r="Q19" s="10">
        <v>14.9</v>
      </c>
      <c r="R19" s="10">
        <v>24.4</v>
      </c>
      <c r="S19" s="10">
        <v>14.3</v>
      </c>
      <c r="T19" s="10">
        <v>22.3</v>
      </c>
      <c r="U19" s="10">
        <v>10.3</v>
      </c>
      <c r="V19" s="10">
        <v>18</v>
      </c>
      <c r="W19" s="10">
        <v>6.3</v>
      </c>
      <c r="X19" s="10">
        <v>11.1</v>
      </c>
      <c r="Y19" s="10">
        <v>1.7</v>
      </c>
    </row>
    <row r="20" spans="1:25" ht="12.75" customHeight="1" thickBot="1" x14ac:dyDescent="0.25">
      <c r="A20" s="6">
        <v>16</v>
      </c>
      <c r="B20" s="10">
        <v>10.3</v>
      </c>
      <c r="C20" s="10">
        <v>3.1</v>
      </c>
      <c r="D20" s="21">
        <v>17.5</v>
      </c>
      <c r="E20" s="19">
        <v>7.5</v>
      </c>
      <c r="F20" s="21">
        <v>16.5</v>
      </c>
      <c r="G20" s="23">
        <v>9.6999999999999993</v>
      </c>
      <c r="H20" s="24">
        <v>24.6</v>
      </c>
      <c r="I20" s="19">
        <v>9.1</v>
      </c>
      <c r="J20" s="21">
        <v>31</v>
      </c>
      <c r="K20" s="10">
        <v>14.3</v>
      </c>
      <c r="L20" s="10">
        <v>35.4</v>
      </c>
      <c r="M20" s="10">
        <v>17</v>
      </c>
      <c r="N20" s="10">
        <v>34.700000000000003</v>
      </c>
      <c r="O20" s="10">
        <v>20.5</v>
      </c>
      <c r="P20" s="10">
        <v>29</v>
      </c>
      <c r="Q20" s="10">
        <v>14.9</v>
      </c>
      <c r="R20" s="10">
        <v>23.8</v>
      </c>
      <c r="S20" s="10">
        <v>12.6</v>
      </c>
      <c r="T20" s="10">
        <v>22.2</v>
      </c>
      <c r="U20" s="10">
        <v>11.8</v>
      </c>
      <c r="V20" s="10">
        <v>18.100000000000001</v>
      </c>
      <c r="W20" s="10">
        <v>9.5</v>
      </c>
      <c r="X20" s="10">
        <v>14.5</v>
      </c>
      <c r="Y20" s="10">
        <v>6.3</v>
      </c>
    </row>
    <row r="21" spans="1:25" ht="12.75" customHeight="1" thickBot="1" x14ac:dyDescent="0.25">
      <c r="A21" s="6">
        <v>17</v>
      </c>
      <c r="B21" s="10">
        <v>13.8</v>
      </c>
      <c r="C21" s="10">
        <v>3.2</v>
      </c>
      <c r="D21" s="21">
        <v>16.7</v>
      </c>
      <c r="E21" s="23">
        <v>8.6999999999999993</v>
      </c>
      <c r="F21" s="21">
        <v>16.100000000000001</v>
      </c>
      <c r="G21" s="23">
        <v>2.9</v>
      </c>
      <c r="H21" s="24">
        <v>18.5</v>
      </c>
      <c r="I21" s="19">
        <v>10.7</v>
      </c>
      <c r="J21" s="24">
        <v>33.200000000000003</v>
      </c>
      <c r="K21" s="10">
        <v>16.5</v>
      </c>
      <c r="L21" s="10">
        <v>35.9</v>
      </c>
      <c r="M21" s="10">
        <v>17.5</v>
      </c>
      <c r="N21" s="10">
        <v>37.1</v>
      </c>
      <c r="O21" s="10">
        <v>21.8</v>
      </c>
      <c r="P21" s="10">
        <v>31.7</v>
      </c>
      <c r="Q21" s="10">
        <v>17.100000000000001</v>
      </c>
      <c r="R21" s="10">
        <v>25.9</v>
      </c>
      <c r="S21" s="10">
        <v>13.2</v>
      </c>
      <c r="T21" s="10">
        <v>21.8</v>
      </c>
      <c r="U21" s="10">
        <v>12.7</v>
      </c>
      <c r="V21" s="10">
        <v>13.9</v>
      </c>
      <c r="W21" s="10">
        <v>11.5</v>
      </c>
      <c r="X21" s="10">
        <v>11.6</v>
      </c>
      <c r="Y21" s="10">
        <v>2.9</v>
      </c>
    </row>
    <row r="22" spans="1:25" ht="12.75" customHeight="1" thickBot="1" x14ac:dyDescent="0.25">
      <c r="A22" s="6">
        <v>18</v>
      </c>
      <c r="B22" s="10">
        <v>13</v>
      </c>
      <c r="C22" s="10">
        <v>5.6</v>
      </c>
      <c r="D22" s="19">
        <v>17.100000000000001</v>
      </c>
      <c r="E22" s="20">
        <v>3.4</v>
      </c>
      <c r="F22" s="21">
        <v>17.600000000000001</v>
      </c>
      <c r="G22" s="23">
        <v>10.1</v>
      </c>
      <c r="H22" s="24">
        <v>22.3</v>
      </c>
      <c r="I22" s="19">
        <v>8</v>
      </c>
      <c r="J22" s="24">
        <v>31.6</v>
      </c>
      <c r="K22" s="10">
        <v>19.2</v>
      </c>
      <c r="L22" s="10">
        <v>34.4</v>
      </c>
      <c r="M22" s="10">
        <v>19.399999999999999</v>
      </c>
      <c r="N22" s="10">
        <v>35.299999999999997</v>
      </c>
      <c r="O22" s="10">
        <v>18.7</v>
      </c>
      <c r="P22" s="10">
        <v>30.7</v>
      </c>
      <c r="Q22" s="10">
        <v>13.6</v>
      </c>
      <c r="R22" s="10">
        <v>27.4</v>
      </c>
      <c r="S22" s="10">
        <v>14.2</v>
      </c>
      <c r="T22" s="10">
        <v>20.100000000000001</v>
      </c>
      <c r="U22" s="10">
        <v>16.100000000000001</v>
      </c>
      <c r="V22" s="10">
        <v>17</v>
      </c>
      <c r="W22" s="10">
        <v>6</v>
      </c>
      <c r="X22" s="10">
        <v>9.3000000000000007</v>
      </c>
      <c r="Y22" s="10">
        <v>4.0999999999999996</v>
      </c>
    </row>
    <row r="23" spans="1:25" ht="12.75" customHeight="1" thickBot="1" x14ac:dyDescent="0.25">
      <c r="A23" s="6">
        <v>19</v>
      </c>
      <c r="B23" s="10">
        <v>12.5</v>
      </c>
      <c r="C23" s="10">
        <v>3.9</v>
      </c>
      <c r="D23" s="19">
        <v>16.399999999999999</v>
      </c>
      <c r="E23" s="20">
        <v>5.9</v>
      </c>
      <c r="F23" s="19">
        <v>17.100000000000001</v>
      </c>
      <c r="G23" s="20">
        <v>7.9</v>
      </c>
      <c r="H23" s="21">
        <v>21.5</v>
      </c>
      <c r="I23" s="19">
        <v>8.6</v>
      </c>
      <c r="J23" s="24">
        <v>30</v>
      </c>
      <c r="K23" s="10">
        <v>15.7</v>
      </c>
      <c r="L23" s="10">
        <v>33</v>
      </c>
      <c r="M23" s="10">
        <v>17.5</v>
      </c>
      <c r="N23" s="10">
        <v>34.299999999999997</v>
      </c>
      <c r="O23" s="10">
        <v>21.9</v>
      </c>
      <c r="P23" s="10">
        <v>32.5</v>
      </c>
      <c r="Q23" s="10">
        <v>15.7</v>
      </c>
      <c r="R23" s="10">
        <v>26.5</v>
      </c>
      <c r="S23" s="10">
        <v>15.9</v>
      </c>
      <c r="T23" s="10">
        <v>22.3</v>
      </c>
      <c r="U23" s="10">
        <v>15</v>
      </c>
      <c r="V23" s="10">
        <v>18</v>
      </c>
      <c r="W23" s="10">
        <v>5.0999999999999996</v>
      </c>
      <c r="X23" s="10">
        <v>7.6</v>
      </c>
      <c r="Y23" s="10">
        <v>0.1</v>
      </c>
    </row>
    <row r="24" spans="1:25" ht="12.75" customHeight="1" thickBot="1" x14ac:dyDescent="0.25">
      <c r="A24" s="6">
        <v>20</v>
      </c>
      <c r="B24" s="10">
        <v>13.3</v>
      </c>
      <c r="C24" s="10">
        <v>1.2</v>
      </c>
      <c r="D24" s="19">
        <v>14.9</v>
      </c>
      <c r="E24" s="20">
        <v>4.5999999999999996</v>
      </c>
      <c r="F24" s="19">
        <v>18.3</v>
      </c>
      <c r="G24" s="19">
        <v>10</v>
      </c>
      <c r="H24" s="24">
        <v>24.9</v>
      </c>
      <c r="I24" s="19">
        <v>8.6999999999999993</v>
      </c>
      <c r="J24" s="24">
        <v>28.7</v>
      </c>
      <c r="K24" s="10">
        <v>14.8</v>
      </c>
      <c r="L24" s="10">
        <v>32.1</v>
      </c>
      <c r="M24" s="10">
        <v>20.100000000000001</v>
      </c>
      <c r="N24" s="10">
        <v>36.5</v>
      </c>
      <c r="O24" s="10">
        <v>21.3</v>
      </c>
      <c r="P24" s="10">
        <v>32.200000000000003</v>
      </c>
      <c r="Q24" s="10">
        <v>16</v>
      </c>
      <c r="R24" s="10">
        <v>27.4</v>
      </c>
      <c r="S24" s="10">
        <v>14.8</v>
      </c>
      <c r="T24" s="10">
        <v>23</v>
      </c>
      <c r="U24" s="10">
        <v>11.2</v>
      </c>
      <c r="V24" s="10">
        <v>16.100000000000001</v>
      </c>
      <c r="W24" s="10">
        <v>7</v>
      </c>
      <c r="X24" s="10">
        <v>8.6</v>
      </c>
      <c r="Y24" s="10">
        <v>-0.4</v>
      </c>
    </row>
    <row r="25" spans="1:25" ht="12.75" customHeight="1" thickBot="1" x14ac:dyDescent="0.25">
      <c r="A25" s="6">
        <v>21</v>
      </c>
      <c r="B25" s="10">
        <v>13.1</v>
      </c>
      <c r="C25" s="10">
        <v>7.7</v>
      </c>
      <c r="D25" s="21">
        <v>14.2</v>
      </c>
      <c r="E25" s="19">
        <v>0.2</v>
      </c>
      <c r="F25" s="19">
        <v>20</v>
      </c>
      <c r="G25" s="23">
        <v>9.1</v>
      </c>
      <c r="H25" s="24">
        <v>21.5</v>
      </c>
      <c r="I25" s="19">
        <v>8.8000000000000007</v>
      </c>
      <c r="J25" s="24">
        <v>30.2</v>
      </c>
      <c r="K25" s="10">
        <v>14.6</v>
      </c>
      <c r="L25" s="10">
        <v>35</v>
      </c>
      <c r="M25" s="10">
        <v>19</v>
      </c>
      <c r="N25" s="10">
        <v>37.4</v>
      </c>
      <c r="O25" s="10">
        <v>20.100000000000001</v>
      </c>
      <c r="P25" s="10">
        <v>32.4</v>
      </c>
      <c r="Q25" s="10">
        <v>17.899999999999999</v>
      </c>
      <c r="R25" s="10">
        <v>26.7</v>
      </c>
      <c r="S25" s="10">
        <v>14.9</v>
      </c>
      <c r="T25" s="10">
        <v>23</v>
      </c>
      <c r="U25" s="10">
        <v>11.8</v>
      </c>
      <c r="V25" s="10">
        <v>16</v>
      </c>
      <c r="W25" s="10">
        <v>6</v>
      </c>
      <c r="X25" s="10">
        <v>7.8</v>
      </c>
      <c r="Y25" s="10">
        <v>0.5</v>
      </c>
    </row>
    <row r="26" spans="1:25" ht="12.75" customHeight="1" thickBot="1" x14ac:dyDescent="0.25">
      <c r="A26" s="6">
        <v>22</v>
      </c>
      <c r="B26" s="10">
        <v>11.1</v>
      </c>
      <c r="C26" s="10">
        <v>4.0999999999999996</v>
      </c>
      <c r="D26" s="21">
        <v>11</v>
      </c>
      <c r="E26" s="19">
        <v>0.8</v>
      </c>
      <c r="F26" s="19">
        <v>20.5</v>
      </c>
      <c r="G26" s="23">
        <v>5.9</v>
      </c>
      <c r="H26" s="21">
        <v>25.6</v>
      </c>
      <c r="I26" s="19">
        <v>11.8</v>
      </c>
      <c r="J26" s="24">
        <v>29.1</v>
      </c>
      <c r="K26" s="10">
        <v>17.600000000000001</v>
      </c>
      <c r="L26" s="10">
        <v>35.4</v>
      </c>
      <c r="M26" s="10">
        <v>18.7</v>
      </c>
      <c r="N26" s="10">
        <v>35.799999999999997</v>
      </c>
      <c r="O26" s="10">
        <v>20.399999999999999</v>
      </c>
      <c r="P26" s="10">
        <v>32.4</v>
      </c>
      <c r="Q26" s="10">
        <v>17.3</v>
      </c>
      <c r="R26" s="10">
        <v>26.3</v>
      </c>
      <c r="S26" s="10">
        <v>19.600000000000001</v>
      </c>
      <c r="T26" s="10">
        <v>22.9</v>
      </c>
      <c r="U26" s="10">
        <v>11.8</v>
      </c>
      <c r="V26" s="10">
        <v>18.3</v>
      </c>
      <c r="W26" s="10">
        <v>10</v>
      </c>
      <c r="X26" s="10">
        <v>8.6</v>
      </c>
      <c r="Y26" s="10">
        <v>-0.3</v>
      </c>
    </row>
    <row r="27" spans="1:25" ht="12.75" customHeight="1" thickBot="1" x14ac:dyDescent="0.25">
      <c r="A27" s="6">
        <v>23</v>
      </c>
      <c r="B27" s="10">
        <v>10.7</v>
      </c>
      <c r="C27" s="10">
        <v>0.1</v>
      </c>
      <c r="D27" s="19">
        <v>14</v>
      </c>
      <c r="E27" s="23">
        <v>1.5</v>
      </c>
      <c r="F27" s="19">
        <v>20.9</v>
      </c>
      <c r="G27" s="20">
        <v>5.0999999999999996</v>
      </c>
      <c r="H27" s="21">
        <v>21.9</v>
      </c>
      <c r="I27" s="19">
        <v>11.5</v>
      </c>
      <c r="J27" s="25">
        <v>28.9</v>
      </c>
      <c r="K27" s="10">
        <v>13.9</v>
      </c>
      <c r="L27" s="10">
        <v>33.6</v>
      </c>
      <c r="M27" s="10">
        <v>18.600000000000001</v>
      </c>
      <c r="N27" s="10">
        <v>36.9</v>
      </c>
      <c r="O27" s="10">
        <v>21.6</v>
      </c>
      <c r="P27" s="10">
        <v>32.700000000000003</v>
      </c>
      <c r="Q27" s="10">
        <v>16.899999999999999</v>
      </c>
      <c r="R27" s="10">
        <v>18.2</v>
      </c>
      <c r="S27" s="10">
        <v>17.8</v>
      </c>
      <c r="T27" s="10">
        <v>23.8</v>
      </c>
      <c r="U27" s="10">
        <v>15.2</v>
      </c>
      <c r="V27" s="10">
        <v>19.2</v>
      </c>
      <c r="W27" s="10">
        <v>10.1</v>
      </c>
      <c r="X27" s="10">
        <v>13.9</v>
      </c>
      <c r="Y27" s="10">
        <v>3.5</v>
      </c>
    </row>
    <row r="28" spans="1:25" ht="12.75" customHeight="1" thickBot="1" x14ac:dyDescent="0.25">
      <c r="A28" s="6">
        <v>24</v>
      </c>
      <c r="B28" s="10">
        <v>12.2</v>
      </c>
      <c r="C28" s="10">
        <v>0.1</v>
      </c>
      <c r="D28" s="19">
        <v>11</v>
      </c>
      <c r="E28" s="20">
        <v>3</v>
      </c>
      <c r="F28" s="19">
        <v>23.5</v>
      </c>
      <c r="G28" s="23">
        <v>11.1</v>
      </c>
      <c r="H28" s="21">
        <v>25.4</v>
      </c>
      <c r="I28" s="19">
        <v>9.6</v>
      </c>
      <c r="J28" s="25">
        <v>27.5</v>
      </c>
      <c r="K28" s="10">
        <v>11.7</v>
      </c>
      <c r="L28" s="10">
        <v>34.799999999999997</v>
      </c>
      <c r="M28" s="10">
        <v>20.5</v>
      </c>
      <c r="N28" s="10">
        <v>37.5</v>
      </c>
      <c r="O28" s="10">
        <v>21.6</v>
      </c>
      <c r="P28" s="10">
        <v>31.3</v>
      </c>
      <c r="Q28" s="10">
        <v>18.7</v>
      </c>
      <c r="R28" s="10">
        <v>25</v>
      </c>
      <c r="S28" s="10">
        <v>14.8</v>
      </c>
      <c r="T28" s="10">
        <v>23.2</v>
      </c>
      <c r="U28" s="10">
        <v>13.3</v>
      </c>
      <c r="V28" s="10">
        <v>18.5</v>
      </c>
      <c r="W28" s="10">
        <v>8.4</v>
      </c>
      <c r="X28" s="10">
        <v>10.5</v>
      </c>
      <c r="Y28" s="10">
        <v>3.3</v>
      </c>
    </row>
    <row r="29" spans="1:25" ht="12.75" customHeight="1" thickBot="1" x14ac:dyDescent="0.25">
      <c r="A29" s="6">
        <v>25</v>
      </c>
      <c r="B29" s="10">
        <v>10.6</v>
      </c>
      <c r="C29" s="10">
        <v>-1.2</v>
      </c>
      <c r="D29" s="23">
        <v>14.2</v>
      </c>
      <c r="E29" s="20">
        <v>-0.7</v>
      </c>
      <c r="F29" s="21">
        <v>22.7</v>
      </c>
      <c r="G29" s="23">
        <v>8.6</v>
      </c>
      <c r="H29" s="21">
        <v>27.3</v>
      </c>
      <c r="I29" s="19">
        <v>9.1999999999999993</v>
      </c>
      <c r="J29" s="24">
        <v>29.5</v>
      </c>
      <c r="K29" s="10">
        <v>10.5</v>
      </c>
      <c r="L29" s="10">
        <v>33.299999999999997</v>
      </c>
      <c r="M29" s="10">
        <v>17.600000000000001</v>
      </c>
      <c r="N29" s="10">
        <v>38.200000000000003</v>
      </c>
      <c r="O29" s="10">
        <v>21.5</v>
      </c>
      <c r="P29" s="10">
        <v>30.6</v>
      </c>
      <c r="Q29" s="10">
        <v>17.100000000000001</v>
      </c>
      <c r="R29" s="10">
        <v>24.6</v>
      </c>
      <c r="S29" s="10">
        <v>14.5</v>
      </c>
      <c r="T29" s="10">
        <v>22.5</v>
      </c>
      <c r="U29" s="10">
        <v>11.2</v>
      </c>
      <c r="V29" s="10">
        <v>17</v>
      </c>
      <c r="W29" s="10">
        <v>13.1</v>
      </c>
      <c r="X29" s="10">
        <v>9.9</v>
      </c>
      <c r="Y29" s="10">
        <v>1.1000000000000001</v>
      </c>
    </row>
    <row r="30" spans="1:25" ht="12.75" customHeight="1" thickBot="1" x14ac:dyDescent="0.25">
      <c r="A30" s="6">
        <v>26</v>
      </c>
      <c r="B30" s="10">
        <v>9.8000000000000007</v>
      </c>
      <c r="C30" s="10">
        <v>-2.2999999999999998</v>
      </c>
      <c r="D30" s="19">
        <v>7.9</v>
      </c>
      <c r="E30" s="20">
        <v>2.6</v>
      </c>
      <c r="F30" s="21">
        <v>23.5</v>
      </c>
      <c r="G30" s="20">
        <v>9.6999999999999993</v>
      </c>
      <c r="H30" s="21">
        <v>29.5</v>
      </c>
      <c r="I30" s="19">
        <v>12.8</v>
      </c>
      <c r="J30" s="24">
        <v>32.5</v>
      </c>
      <c r="K30" s="10">
        <v>12.6</v>
      </c>
      <c r="L30" s="10">
        <v>32.200000000000003</v>
      </c>
      <c r="M30" s="10">
        <v>18.600000000000001</v>
      </c>
      <c r="N30" s="10">
        <v>38.6</v>
      </c>
      <c r="O30" s="10">
        <v>21.4</v>
      </c>
      <c r="P30" s="10">
        <v>32.4</v>
      </c>
      <c r="Q30" s="10">
        <v>17.899999999999999</v>
      </c>
      <c r="R30" s="10">
        <v>25.5</v>
      </c>
      <c r="S30" s="10">
        <v>12.4</v>
      </c>
      <c r="T30" s="10">
        <v>24.5</v>
      </c>
      <c r="U30" s="10">
        <v>14.8</v>
      </c>
      <c r="V30" s="10">
        <v>16.5</v>
      </c>
      <c r="W30" s="10">
        <v>8.5</v>
      </c>
      <c r="X30" s="10">
        <v>10.8</v>
      </c>
      <c r="Y30" s="10">
        <v>-0.6</v>
      </c>
    </row>
    <row r="31" spans="1:25" ht="12.75" customHeight="1" thickBot="1" x14ac:dyDescent="0.25">
      <c r="A31" s="6">
        <v>27</v>
      </c>
      <c r="B31" s="10">
        <v>2.7</v>
      </c>
      <c r="C31" s="10">
        <v>1</v>
      </c>
      <c r="D31" s="21">
        <v>16.2</v>
      </c>
      <c r="E31" s="19">
        <v>4.2</v>
      </c>
      <c r="F31" s="21">
        <v>25.5</v>
      </c>
      <c r="G31" s="23">
        <v>9.4</v>
      </c>
      <c r="H31" s="21">
        <v>24.9</v>
      </c>
      <c r="I31" s="21">
        <v>12.6</v>
      </c>
      <c r="J31" s="24">
        <v>35</v>
      </c>
      <c r="K31" s="10">
        <v>15.3</v>
      </c>
      <c r="L31" s="10">
        <v>32.4</v>
      </c>
      <c r="M31" s="10">
        <v>19</v>
      </c>
      <c r="N31" s="10">
        <v>36.6</v>
      </c>
      <c r="O31" s="10">
        <v>20.8</v>
      </c>
      <c r="P31" s="10">
        <v>28.7</v>
      </c>
      <c r="Q31" s="10">
        <v>18.899999999999999</v>
      </c>
      <c r="R31" s="10">
        <v>24.5</v>
      </c>
      <c r="S31" s="10">
        <v>12</v>
      </c>
      <c r="T31" s="10">
        <v>23.6</v>
      </c>
      <c r="U31" s="10">
        <v>14.2</v>
      </c>
      <c r="V31" s="10">
        <v>16.7</v>
      </c>
      <c r="W31" s="10">
        <v>7</v>
      </c>
      <c r="X31" s="10">
        <v>10.9</v>
      </c>
      <c r="Y31" s="10">
        <v>-0.7</v>
      </c>
    </row>
    <row r="32" spans="1:25" ht="12.75" customHeight="1" thickBot="1" x14ac:dyDescent="0.25">
      <c r="A32" s="6">
        <v>28</v>
      </c>
      <c r="B32" s="10">
        <v>0.5</v>
      </c>
      <c r="C32" s="10">
        <v>-0.3</v>
      </c>
      <c r="D32" s="19">
        <v>12</v>
      </c>
      <c r="E32" s="19">
        <v>0.4</v>
      </c>
      <c r="F32" s="21">
        <v>21.6</v>
      </c>
      <c r="G32" s="19">
        <v>8.9</v>
      </c>
      <c r="H32" s="24">
        <v>27</v>
      </c>
      <c r="I32" s="19">
        <v>10.5</v>
      </c>
      <c r="J32" s="24">
        <v>36</v>
      </c>
      <c r="K32" s="10">
        <v>16.5</v>
      </c>
      <c r="L32" s="10">
        <v>33.700000000000003</v>
      </c>
      <c r="M32" s="10">
        <v>19</v>
      </c>
      <c r="N32" s="10">
        <v>33.5</v>
      </c>
      <c r="O32" s="10">
        <v>21.8</v>
      </c>
      <c r="P32" s="10">
        <v>29.6</v>
      </c>
      <c r="Q32" s="10">
        <v>16.7</v>
      </c>
      <c r="R32" s="10">
        <v>25.5</v>
      </c>
      <c r="S32" s="10">
        <v>12.8</v>
      </c>
      <c r="T32" s="10">
        <v>23.8</v>
      </c>
      <c r="U32" s="10">
        <v>12.3</v>
      </c>
      <c r="V32" s="10">
        <v>11.8</v>
      </c>
      <c r="W32" s="10">
        <v>4.2</v>
      </c>
      <c r="X32" s="10">
        <v>11.5</v>
      </c>
      <c r="Y32" s="10">
        <v>-0.8</v>
      </c>
    </row>
    <row r="33" spans="1:36" ht="12.75" customHeight="1" thickBot="1" x14ac:dyDescent="0.25">
      <c r="A33" s="6">
        <v>29</v>
      </c>
      <c r="B33" s="10">
        <v>6.3</v>
      </c>
      <c r="C33" s="10">
        <v>-0.5</v>
      </c>
      <c r="D33" s="19"/>
      <c r="E33" s="23"/>
      <c r="F33" s="21">
        <v>21.1</v>
      </c>
      <c r="G33" s="19">
        <v>7.2</v>
      </c>
      <c r="H33" s="21">
        <v>24.5</v>
      </c>
      <c r="I33" s="21">
        <v>10.1</v>
      </c>
      <c r="J33" s="24">
        <v>29.7</v>
      </c>
      <c r="K33" s="10">
        <v>15.6</v>
      </c>
      <c r="L33" s="10">
        <v>36.1</v>
      </c>
      <c r="M33" s="10">
        <v>19.899999999999999</v>
      </c>
      <c r="N33" s="10">
        <v>34.1</v>
      </c>
      <c r="O33" s="10">
        <v>20.3</v>
      </c>
      <c r="P33" s="10">
        <v>30.1</v>
      </c>
      <c r="Q33" s="10">
        <v>19.5</v>
      </c>
      <c r="R33" s="10">
        <v>26.7</v>
      </c>
      <c r="S33" s="10">
        <v>14.2</v>
      </c>
      <c r="T33" s="10">
        <v>22.9</v>
      </c>
      <c r="U33" s="10">
        <v>13</v>
      </c>
      <c r="V33" s="10">
        <v>13.6</v>
      </c>
      <c r="W33" s="10">
        <v>9.1999999999999993</v>
      </c>
      <c r="X33" s="10">
        <v>10.3</v>
      </c>
      <c r="Y33" s="10">
        <v>-1.2</v>
      </c>
    </row>
    <row r="34" spans="1:36" ht="12.75" customHeight="1" thickBot="1" x14ac:dyDescent="0.25">
      <c r="A34" s="6">
        <v>30</v>
      </c>
      <c r="B34" s="10">
        <v>10.199999999999999</v>
      </c>
      <c r="C34" s="10">
        <v>2</v>
      </c>
      <c r="D34" s="125"/>
      <c r="E34" s="126"/>
      <c r="F34" s="21">
        <v>22.1</v>
      </c>
      <c r="G34" s="19">
        <v>9.1</v>
      </c>
      <c r="H34" s="21">
        <v>23.7</v>
      </c>
      <c r="I34" s="21">
        <v>10.4</v>
      </c>
      <c r="J34" s="24">
        <v>27.9</v>
      </c>
      <c r="K34" s="10">
        <v>18.2</v>
      </c>
      <c r="L34" s="10">
        <v>36.700000000000003</v>
      </c>
      <c r="M34" s="10">
        <v>21.5</v>
      </c>
      <c r="N34" s="10">
        <v>36.700000000000003</v>
      </c>
      <c r="O34" s="10">
        <v>21.6</v>
      </c>
      <c r="P34" s="10">
        <v>30</v>
      </c>
      <c r="Q34" s="10">
        <v>17.8</v>
      </c>
      <c r="R34" s="10">
        <v>26.8</v>
      </c>
      <c r="S34" s="10">
        <v>15.6</v>
      </c>
      <c r="T34" s="10">
        <v>24.6</v>
      </c>
      <c r="U34" s="10">
        <v>12.9</v>
      </c>
      <c r="V34" s="10">
        <v>11.7</v>
      </c>
      <c r="W34" s="10">
        <v>3.7</v>
      </c>
      <c r="X34" s="10">
        <v>12.5</v>
      </c>
      <c r="Y34" s="10">
        <v>-0.9</v>
      </c>
    </row>
    <row r="35" spans="1:36" ht="12.75" customHeight="1" thickBot="1" x14ac:dyDescent="0.25">
      <c r="A35" s="6">
        <v>31</v>
      </c>
      <c r="B35" s="10">
        <v>16</v>
      </c>
      <c r="C35" s="10">
        <v>6.1</v>
      </c>
      <c r="D35" s="127"/>
      <c r="E35" s="128"/>
      <c r="F35" s="21">
        <v>23.6</v>
      </c>
      <c r="G35" s="23">
        <v>9.3000000000000007</v>
      </c>
      <c r="H35" s="125"/>
      <c r="I35" s="126"/>
      <c r="J35" s="24">
        <v>22.3</v>
      </c>
      <c r="K35" s="10">
        <v>11.6</v>
      </c>
      <c r="L35" s="129"/>
      <c r="M35" s="130"/>
      <c r="N35" s="10">
        <v>36.200000000000003</v>
      </c>
      <c r="O35" s="10">
        <v>20.3</v>
      </c>
      <c r="P35" s="10">
        <v>29.7</v>
      </c>
      <c r="Q35" s="10">
        <v>15.8</v>
      </c>
      <c r="R35" s="129"/>
      <c r="S35" s="130"/>
      <c r="T35" s="10">
        <v>21.9</v>
      </c>
      <c r="U35" s="10">
        <v>11.4</v>
      </c>
      <c r="V35" s="129"/>
      <c r="W35" s="130"/>
      <c r="X35" s="10">
        <v>13</v>
      </c>
      <c r="Y35" s="10">
        <v>1.5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16</v>
      </c>
      <c r="C38" s="102"/>
      <c r="D38" s="101">
        <v>17.5</v>
      </c>
      <c r="E38" s="102"/>
      <c r="F38" s="101">
        <v>25.5</v>
      </c>
      <c r="G38" s="102"/>
      <c r="H38" s="101">
        <v>29.5</v>
      </c>
      <c r="I38" s="102"/>
      <c r="J38" s="101">
        <v>36</v>
      </c>
      <c r="K38" s="102"/>
      <c r="L38" s="101">
        <v>36.700000000000003</v>
      </c>
      <c r="M38" s="102"/>
      <c r="N38" s="101">
        <v>38.6</v>
      </c>
      <c r="O38" s="102"/>
      <c r="P38" s="101">
        <v>34.4</v>
      </c>
      <c r="Q38" s="102"/>
      <c r="R38" s="101">
        <v>33.6</v>
      </c>
      <c r="S38" s="102"/>
      <c r="T38" s="101">
        <v>28.6</v>
      </c>
      <c r="U38" s="102"/>
      <c r="V38" s="101">
        <v>21.8</v>
      </c>
      <c r="W38" s="102"/>
      <c r="X38" s="101">
        <v>19</v>
      </c>
      <c r="Y38" s="102"/>
    </row>
    <row r="39" spans="1:36" ht="12.75" customHeight="1" thickBot="1" x14ac:dyDescent="0.2">
      <c r="A39" s="6" t="s">
        <v>15</v>
      </c>
      <c r="B39" s="116">
        <f>SUM(B5:B35)/31</f>
        <v>10.232258064516131</v>
      </c>
      <c r="C39" s="117"/>
      <c r="D39" s="116">
        <f>SUM(D5:D35)/28</f>
        <v>13.48928571428571</v>
      </c>
      <c r="E39" s="117"/>
      <c r="F39" s="116">
        <f>SUM(F5:F35)/31</f>
        <v>18.661290322580648</v>
      </c>
      <c r="G39" s="117"/>
      <c r="H39" s="116">
        <f>SUM(H5:H34)/30</f>
        <v>23.243333333333332</v>
      </c>
      <c r="I39" s="117"/>
      <c r="J39" s="116">
        <f>SUM(J5:J35)/31</f>
        <v>28.338709677419359</v>
      </c>
      <c r="K39" s="117"/>
      <c r="L39" s="116">
        <f>SUM(L5:L35)/30</f>
        <v>32.326666666666668</v>
      </c>
      <c r="M39" s="117"/>
      <c r="N39" s="116">
        <f>SUM(N5:N35)/31</f>
        <v>35.683870967741939</v>
      </c>
      <c r="O39" s="117"/>
      <c r="P39" s="116">
        <f>SUM(P5:P35)/31</f>
        <v>31.064516129032267</v>
      </c>
      <c r="Q39" s="117"/>
      <c r="R39" s="116">
        <f>SUM(R5:R35)/30</f>
        <v>27.130000000000003</v>
      </c>
      <c r="S39" s="117"/>
      <c r="T39" s="116">
        <f>SUM(T5:T35)/31</f>
        <v>23.235483870967741</v>
      </c>
      <c r="U39" s="117"/>
      <c r="V39" s="118">
        <f>SUM(V5:V35)/30</f>
        <v>17.286666666666672</v>
      </c>
      <c r="W39" s="119"/>
      <c r="X39" s="116">
        <f>SUM(X5:X35)/31</f>
        <v>11.487096774193548</v>
      </c>
      <c r="Y39" s="117"/>
    </row>
    <row r="40" spans="1:36" ht="12.75" customHeight="1" thickBot="1" x14ac:dyDescent="0.2">
      <c r="A40" s="6" t="s">
        <v>16</v>
      </c>
      <c r="B40" s="116">
        <f>(B39+B41)/2</f>
        <v>6.2209677419354845</v>
      </c>
      <c r="C40" s="117"/>
      <c r="D40" s="116">
        <f>(D39+D41)/2</f>
        <v>8.0071428571428545</v>
      </c>
      <c r="E40" s="117"/>
      <c r="F40" s="116">
        <f>(F39+F41)/2</f>
        <v>12.672580645161291</v>
      </c>
      <c r="G40" s="117"/>
      <c r="H40" s="116">
        <f>(H39+H41)/2</f>
        <v>16.169999999999998</v>
      </c>
      <c r="I40" s="117"/>
      <c r="J40" s="116">
        <f>(J39+J41)/2</f>
        <v>20.951612903225808</v>
      </c>
      <c r="K40" s="117"/>
      <c r="L40" s="116">
        <f>(L39+L41)/2</f>
        <v>24.258333333333336</v>
      </c>
      <c r="M40" s="117"/>
      <c r="N40" s="116">
        <f>(N39+N41)/2</f>
        <v>28.230645161290322</v>
      </c>
      <c r="O40" s="117"/>
      <c r="P40" s="116">
        <f>(P39+P41)/2</f>
        <v>24.472580645161294</v>
      </c>
      <c r="Q40" s="117"/>
      <c r="R40" s="116">
        <f>(R39+R41)/2</f>
        <v>21.733333333333334</v>
      </c>
      <c r="S40" s="117"/>
      <c r="T40" s="116">
        <f>(T39+T41)/2</f>
        <v>18.304838709677419</v>
      </c>
      <c r="U40" s="117"/>
      <c r="V40" s="116">
        <f>(V39+V41)/2</f>
        <v>12.891666666666669</v>
      </c>
      <c r="W40" s="117"/>
      <c r="X40" s="116">
        <f>(X39+X41)/2</f>
        <v>7.1112903225806443</v>
      </c>
      <c r="Y40" s="117"/>
    </row>
    <row r="41" spans="1:36" ht="12.75" customHeight="1" thickBot="1" x14ac:dyDescent="0.2">
      <c r="A41" s="6" t="s">
        <v>17</v>
      </c>
      <c r="B41" s="116">
        <f>SUM(C5:C35)/31</f>
        <v>2.2096774193548385</v>
      </c>
      <c r="C41" s="117"/>
      <c r="D41" s="116">
        <f>SUM(E5:E34)/28</f>
        <v>2.5249999999999995</v>
      </c>
      <c r="E41" s="117"/>
      <c r="F41" s="116">
        <f>SUM(G5:G35)/31</f>
        <v>6.6838709677419352</v>
      </c>
      <c r="G41" s="117"/>
      <c r="H41" s="116">
        <f t="shared" ref="H41" si="0">SUM(I5:I34)/30</f>
        <v>9.0966666666666658</v>
      </c>
      <c r="I41" s="117"/>
      <c r="J41" s="116">
        <f>SUM(K5:K35)/31</f>
        <v>13.56451612903226</v>
      </c>
      <c r="K41" s="117"/>
      <c r="L41" s="118">
        <f>SUM(M5:M35)/30</f>
        <v>16.190000000000005</v>
      </c>
      <c r="M41" s="119"/>
      <c r="N41" s="116">
        <f>SUM(O5:O35)/31</f>
        <v>20.777419354838706</v>
      </c>
      <c r="O41" s="117"/>
      <c r="P41" s="116">
        <f>SUM(Q5:Q35)/31</f>
        <v>17.880645161290317</v>
      </c>
      <c r="Q41" s="117"/>
      <c r="R41" s="118">
        <f>SUM(S5:S35)/30</f>
        <v>16.336666666666666</v>
      </c>
      <c r="S41" s="119"/>
      <c r="T41" s="116">
        <f>SUM(U5:U35)/31</f>
        <v>13.374193548387096</v>
      </c>
      <c r="U41" s="117"/>
      <c r="V41" s="118">
        <f>SUM(W5:W35)/30</f>
        <v>8.4966666666666661</v>
      </c>
      <c r="W41" s="119"/>
      <c r="X41" s="116">
        <f>SUM(Y5:Y35)/31</f>
        <v>2.7354838709677409</v>
      </c>
      <c r="Y41" s="117"/>
    </row>
    <row r="42" spans="1:36" ht="12.75" customHeight="1" thickBot="1" x14ac:dyDescent="0.2">
      <c r="A42" s="6" t="s">
        <v>1</v>
      </c>
      <c r="B42" s="101">
        <v>-2.2999999999999998</v>
      </c>
      <c r="C42" s="102"/>
      <c r="D42" s="101">
        <v>-1.2</v>
      </c>
      <c r="E42" s="102"/>
      <c r="F42" s="101">
        <v>-0.3</v>
      </c>
      <c r="G42" s="102"/>
      <c r="H42" s="101">
        <v>4</v>
      </c>
      <c r="I42" s="102"/>
      <c r="J42" s="101">
        <v>10.199999999999999</v>
      </c>
      <c r="K42" s="102"/>
      <c r="L42" s="101">
        <v>9.3000000000000007</v>
      </c>
      <c r="M42" s="102"/>
      <c r="N42" s="101">
        <v>18.399999999999999</v>
      </c>
      <c r="O42" s="102"/>
      <c r="P42" s="101">
        <v>13.6</v>
      </c>
      <c r="Q42" s="102"/>
      <c r="R42" s="101">
        <v>12</v>
      </c>
      <c r="S42" s="102"/>
      <c r="T42" s="101">
        <v>10.199999999999999</v>
      </c>
      <c r="U42" s="102"/>
      <c r="V42" s="101">
        <v>3.7</v>
      </c>
      <c r="W42" s="102"/>
      <c r="X42" s="101">
        <v>-1.2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4"/>
      <c r="C47" s="34"/>
      <c r="D47" s="34"/>
      <c r="E47" s="34"/>
      <c r="F47" s="34"/>
      <c r="G47" s="34"/>
      <c r="L47" s="34" t="s">
        <v>47</v>
      </c>
    </row>
    <row r="48" spans="1:36" ht="24" customHeight="1" x14ac:dyDescent="0.55000000000000004">
      <c r="J48" s="17" t="s">
        <v>66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>
        <v>0.2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>
        <v>21.5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>
        <v>1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>
        <v>0.3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>
        <v>5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>
        <v>2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>
        <v>9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>
        <v>16.5</v>
      </c>
      <c r="Y56" s="102"/>
    </row>
    <row r="57" spans="1:36" ht="12.75" customHeight="1" thickBot="1" x14ac:dyDescent="0.2">
      <c r="A57" s="6">
        <v>7</v>
      </c>
      <c r="B57" s="101">
        <v>27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>
        <v>15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>
        <v>40.799999999999997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>
        <v>0.5</v>
      </c>
      <c r="M58" s="102"/>
      <c r="N58" s="101" t="s">
        <v>14</v>
      </c>
      <c r="O58" s="102"/>
      <c r="P58" s="101">
        <v>6</v>
      </c>
      <c r="Q58" s="102"/>
      <c r="R58" s="101" t="s">
        <v>14</v>
      </c>
      <c r="S58" s="102"/>
      <c r="T58" s="101">
        <v>1</v>
      </c>
      <c r="U58" s="102"/>
      <c r="V58" s="101" t="s">
        <v>14</v>
      </c>
      <c r="W58" s="102"/>
      <c r="X58" s="101">
        <v>3.5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>
        <v>0.5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>
        <v>3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>
        <v>30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>
        <v>1</v>
      </c>
      <c r="K62" s="102"/>
      <c r="L62" s="101" t="s">
        <v>14</v>
      </c>
      <c r="M62" s="102"/>
      <c r="N62" s="101" t="s">
        <v>14</v>
      </c>
      <c r="O62" s="102"/>
      <c r="P62" s="101">
        <v>4</v>
      </c>
      <c r="Q62" s="102"/>
      <c r="R62" s="101">
        <v>3</v>
      </c>
      <c r="S62" s="102"/>
      <c r="T62" s="101">
        <v>9.5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>
        <v>0.5</v>
      </c>
      <c r="O63" s="102"/>
      <c r="P63" s="101" t="s">
        <v>14</v>
      </c>
      <c r="Q63" s="102"/>
      <c r="R63" s="101">
        <v>139.5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>
        <v>21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>
        <v>1</v>
      </c>
      <c r="C65" s="102"/>
      <c r="D65" s="101" t="s">
        <v>14</v>
      </c>
      <c r="E65" s="102"/>
      <c r="F65" s="101" t="s">
        <v>14</v>
      </c>
      <c r="G65" s="102"/>
      <c r="H65" s="101">
        <v>1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>
        <v>24.5</v>
      </c>
      <c r="Q65" s="102"/>
      <c r="R65" s="101">
        <v>21.5</v>
      </c>
      <c r="S65" s="102"/>
      <c r="T65" s="101" t="s">
        <v>14</v>
      </c>
      <c r="U65" s="102"/>
      <c r="V65" s="101" t="s">
        <v>14</v>
      </c>
      <c r="W65" s="102"/>
      <c r="X65" s="101">
        <v>8</v>
      </c>
      <c r="Y65" s="102"/>
    </row>
    <row r="66" spans="1:25" ht="12.75" customHeight="1" thickBot="1" x14ac:dyDescent="0.2">
      <c r="A66" s="6">
        <v>16</v>
      </c>
      <c r="B66" s="101">
        <v>0.5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>
        <v>1</v>
      </c>
      <c r="M66" s="102"/>
      <c r="N66" s="101" t="s">
        <v>14</v>
      </c>
      <c r="O66" s="102"/>
      <c r="P66" s="101" t="s">
        <v>14</v>
      </c>
      <c r="Q66" s="102"/>
      <c r="R66" s="101">
        <v>0.5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>
        <v>2</v>
      </c>
      <c r="I67" s="102"/>
      <c r="J67" s="101" t="s">
        <v>14</v>
      </c>
      <c r="K67" s="102"/>
      <c r="L67" s="101" t="s">
        <v>14</v>
      </c>
      <c r="M67" s="102"/>
      <c r="N67" s="101">
        <v>0.5</v>
      </c>
      <c r="O67" s="102"/>
      <c r="P67" s="101">
        <v>0.5</v>
      </c>
      <c r="Q67" s="102"/>
      <c r="R67" s="101" t="s">
        <v>14</v>
      </c>
      <c r="S67" s="102"/>
      <c r="T67" s="101" t="s">
        <v>14</v>
      </c>
      <c r="U67" s="102"/>
      <c r="V67" s="101">
        <v>7.3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>
        <v>3.5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>
        <v>23.5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>
        <v>1.5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7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>
        <v>0.5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>
        <v>1.5</v>
      </c>
      <c r="E71" s="102"/>
      <c r="F71" s="101">
        <v>2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>
        <v>16</v>
      </c>
      <c r="S72" s="102"/>
      <c r="T72" s="101" t="s">
        <v>14</v>
      </c>
      <c r="U72" s="102"/>
      <c r="V72" s="101" t="s">
        <v>14</v>
      </c>
      <c r="W72" s="102"/>
      <c r="X72" s="101">
        <v>5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>
        <v>1.5</v>
      </c>
      <c r="K73" s="102"/>
      <c r="L73" s="101" t="s">
        <v>14</v>
      </c>
      <c r="M73" s="102"/>
      <c r="N73" s="101" t="s">
        <v>14</v>
      </c>
      <c r="O73" s="102"/>
      <c r="P73" s="101">
        <v>1.5</v>
      </c>
      <c r="Q73" s="102"/>
      <c r="R73" s="101">
        <v>2</v>
      </c>
      <c r="S73" s="102"/>
      <c r="T73" s="101">
        <v>1.2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>
        <v>2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>
        <v>10</v>
      </c>
      <c r="C76" s="102"/>
      <c r="D76" s="101">
        <v>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>
        <v>26</v>
      </c>
      <c r="C77" s="102"/>
      <c r="D77" s="101" t="s">
        <v>14</v>
      </c>
      <c r="E77" s="102"/>
      <c r="F77" s="101" t="s">
        <v>14</v>
      </c>
      <c r="G77" s="102"/>
      <c r="H77" s="101">
        <v>8.5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37</v>
      </c>
      <c r="C78" s="102"/>
      <c r="D78" s="101" t="s">
        <v>14</v>
      </c>
      <c r="E78" s="102"/>
      <c r="F78" s="101" t="s">
        <v>14</v>
      </c>
      <c r="G78" s="102"/>
      <c r="H78" s="101">
        <v>0.5</v>
      </c>
      <c r="I78" s="102"/>
      <c r="J78" s="101" t="s">
        <v>14</v>
      </c>
      <c r="K78" s="102"/>
      <c r="L78" s="101" t="s">
        <v>14</v>
      </c>
      <c r="M78" s="102"/>
      <c r="N78" s="101">
        <v>7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>
        <v>12.5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>
        <v>0.1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>
        <v>11.5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11</v>
      </c>
      <c r="C82" s="100"/>
      <c r="D82" s="99">
        <v>3</v>
      </c>
      <c r="E82" s="100"/>
      <c r="F82" s="99">
        <v>3</v>
      </c>
      <c r="G82" s="100"/>
      <c r="H82" s="99">
        <v>4</v>
      </c>
      <c r="I82" s="100"/>
      <c r="J82" s="99">
        <v>3</v>
      </c>
      <c r="K82" s="100"/>
      <c r="L82" s="99">
        <v>3</v>
      </c>
      <c r="M82" s="100"/>
      <c r="N82" s="99">
        <v>5</v>
      </c>
      <c r="O82" s="100"/>
      <c r="P82" s="99">
        <v>6</v>
      </c>
      <c r="Q82" s="100"/>
      <c r="R82" s="99">
        <v>7</v>
      </c>
      <c r="S82" s="100"/>
      <c r="T82" s="99">
        <v>9</v>
      </c>
      <c r="U82" s="100"/>
      <c r="V82" s="99">
        <v>2</v>
      </c>
      <c r="W82" s="100"/>
      <c r="X82" s="99">
        <v>5</v>
      </c>
      <c r="Y82" s="100"/>
    </row>
    <row r="83" spans="1:25" ht="12.75" customHeight="1" thickBot="1" x14ac:dyDescent="0.2">
      <c r="A83" s="6" t="s">
        <v>22</v>
      </c>
      <c r="B83" s="97">
        <f>SUM(B51:C81)</f>
        <v>164.8</v>
      </c>
      <c r="C83" s="98"/>
      <c r="D83" s="97">
        <f t="shared" ref="D83" si="1">SUM(D51:E81)</f>
        <v>7</v>
      </c>
      <c r="E83" s="98"/>
      <c r="F83" s="97">
        <f t="shared" ref="F83" si="2">SUM(F51:G81)</f>
        <v>6.5</v>
      </c>
      <c r="G83" s="98"/>
      <c r="H83" s="97">
        <f t="shared" ref="H83" si="3">SUM(H51:I81)</f>
        <v>12</v>
      </c>
      <c r="I83" s="98"/>
      <c r="J83" s="97">
        <f t="shared" ref="J83" si="4">SUM(J51:K81)</f>
        <v>14</v>
      </c>
      <c r="K83" s="98"/>
      <c r="L83" s="135">
        <f>SUM(L51:M81)</f>
        <v>3.5</v>
      </c>
      <c r="M83" s="136"/>
      <c r="N83" s="97">
        <f>SUM(N51:O81)</f>
        <v>32</v>
      </c>
      <c r="O83" s="98"/>
      <c r="P83" s="97">
        <f>SUM(P51:Q81)</f>
        <v>58</v>
      </c>
      <c r="Q83" s="98"/>
      <c r="R83" s="95">
        <f>SUM(R51:S81)</f>
        <v>203.5</v>
      </c>
      <c r="S83" s="96"/>
      <c r="T83" s="95">
        <f>SUM(T51:U81)</f>
        <v>73.5</v>
      </c>
      <c r="U83" s="96"/>
      <c r="V83" s="95">
        <f>SUM(V51:W81)</f>
        <v>7.3999999999999995</v>
      </c>
      <c r="W83" s="96"/>
      <c r="X83" s="95">
        <f>SUM(X51:Y81)</f>
        <v>33.200000000000003</v>
      </c>
      <c r="Y83" s="96"/>
    </row>
    <row r="84" spans="1:25" ht="12.75" customHeight="1" thickBot="1" x14ac:dyDescent="0.2">
      <c r="A84" s="6" t="s">
        <v>23</v>
      </c>
      <c r="B84" s="91">
        <f>B83</f>
        <v>164.8</v>
      </c>
      <c r="C84" s="92"/>
      <c r="D84" s="91">
        <f>B84+D83</f>
        <v>171.8</v>
      </c>
      <c r="E84" s="92"/>
      <c r="F84" s="91">
        <f>D84+F83</f>
        <v>178.3</v>
      </c>
      <c r="G84" s="92"/>
      <c r="H84" s="91">
        <f>F84+H83</f>
        <v>190.3</v>
      </c>
      <c r="I84" s="92"/>
      <c r="J84" s="91">
        <f>H84+J83</f>
        <v>204.3</v>
      </c>
      <c r="K84" s="92"/>
      <c r="L84" s="91">
        <f>J84+L83</f>
        <v>207.8</v>
      </c>
      <c r="M84" s="92"/>
      <c r="N84" s="91">
        <f>L84+N83</f>
        <v>239.8</v>
      </c>
      <c r="O84" s="92"/>
      <c r="P84" s="91">
        <f>N84+P83</f>
        <v>297.8</v>
      </c>
      <c r="Q84" s="92"/>
      <c r="R84" s="91">
        <f>P84+R83</f>
        <v>501.3</v>
      </c>
      <c r="S84" s="92"/>
      <c r="T84" s="91">
        <f>R84+T83</f>
        <v>574.79999999999995</v>
      </c>
      <c r="U84" s="92"/>
      <c r="V84" s="91">
        <f>T84+V83</f>
        <v>582.19999999999993</v>
      </c>
      <c r="W84" s="92"/>
      <c r="X84" s="91">
        <f>V84+X83</f>
        <v>615.4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</mergeCells>
  <conditionalFormatting sqref="N24">
    <cfRule type="cellIs" dxfId="1794" priority="238" operator="between">
      <formula>30</formula>
      <formula>40</formula>
    </cfRule>
  </conditionalFormatting>
  <conditionalFormatting sqref="N23">
    <cfRule type="cellIs" dxfId="1793" priority="237" operator="between">
      <formula>30</formula>
      <formula>40</formula>
    </cfRule>
  </conditionalFormatting>
  <conditionalFormatting sqref="R45">
    <cfRule type="cellIs" dxfId="1792" priority="236" operator="between">
      <formula>40</formula>
      <formula>55</formula>
    </cfRule>
  </conditionalFormatting>
  <conditionalFormatting sqref="B5:X35">
    <cfRule type="cellIs" dxfId="1791" priority="113" operator="between">
      <formula>20</formula>
      <formula>25</formula>
    </cfRule>
    <cfRule type="cellIs" dxfId="1790" priority="235" operator="between">
      <formula>40</formula>
      <formula>55</formula>
    </cfRule>
  </conditionalFormatting>
  <conditionalFormatting sqref="B5:Y35">
    <cfRule type="cellIs" dxfId="1789" priority="112" operator="between">
      <formula>0</formula>
      <formula>5</formula>
    </cfRule>
    <cfRule type="cellIs" dxfId="1788" priority="114" operator="between">
      <formula>20</formula>
      <formula>25</formula>
    </cfRule>
    <cfRule type="cellIs" dxfId="1787" priority="191" operator="between">
      <formula>25</formula>
      <formula>30</formula>
    </cfRule>
    <cfRule type="cellIs" dxfId="1786" priority="225" operator="between">
      <formula>-25</formula>
      <formula>-5</formula>
    </cfRule>
    <cfRule type="cellIs" dxfId="1785" priority="226" operator="between">
      <formula>-5</formula>
      <formula>0</formula>
    </cfRule>
    <cfRule type="cellIs" dxfId="1784" priority="227" operator="between">
      <formula>5</formula>
      <formula>10</formula>
    </cfRule>
    <cfRule type="cellIs" dxfId="1783" priority="228" operator="between">
      <formula>10</formula>
      <formula>15</formula>
    </cfRule>
    <cfRule type="cellIs" dxfId="1782" priority="229" operator="between">
      <formula>15</formula>
      <formula>20</formula>
    </cfRule>
    <cfRule type="cellIs" dxfId="1781" priority="230" operator="between">
      <formula>20</formula>
      <formula>25</formula>
    </cfRule>
    <cfRule type="cellIs" dxfId="1780" priority="231" operator="between">
      <formula>25</formula>
      <formula>30</formula>
    </cfRule>
    <cfRule type="cellIs" dxfId="1779" priority="232" operator="between">
      <formula>25</formula>
      <formula>30</formula>
    </cfRule>
    <cfRule type="cellIs" dxfId="1778" priority="233" operator="between">
      <formula>30</formula>
      <formula>35</formula>
    </cfRule>
    <cfRule type="cellIs" dxfId="1777" priority="234" operator="between">
      <formula>35</formula>
      <formula>40</formula>
    </cfRule>
  </conditionalFormatting>
  <conditionalFormatting sqref="P38:P42 R38:R42 T38:T42 V38:V42 X38:X42">
    <cfRule type="cellIs" dxfId="1776" priority="213" operator="between">
      <formula>40</formula>
      <formula>55</formula>
    </cfRule>
  </conditionalFormatting>
  <conditionalFormatting sqref="P38:P42 R38:R42 T38:T42 V38:V42 X38:X42">
    <cfRule type="cellIs" dxfId="1775" priority="203" operator="between">
      <formula>-25</formula>
      <formula>-5</formula>
    </cfRule>
    <cfRule type="cellIs" dxfId="1774" priority="204" operator="between">
      <formula>-5</formula>
      <formula>0</formula>
    </cfRule>
    <cfRule type="cellIs" dxfId="1773" priority="205" operator="between">
      <formula>5</formula>
      <formula>10</formula>
    </cfRule>
    <cfRule type="cellIs" dxfId="1772" priority="206" operator="between">
      <formula>10</formula>
      <formula>15</formula>
    </cfRule>
    <cfRule type="cellIs" dxfId="1771" priority="207" operator="between">
      <formula>15</formula>
      <formula>20</formula>
    </cfRule>
    <cfRule type="cellIs" dxfId="1770" priority="208" operator="between">
      <formula>20</formula>
      <formula>25</formula>
    </cfRule>
    <cfRule type="cellIs" dxfId="1769" priority="209" operator="between">
      <formula>25</formula>
      <formula>30</formula>
    </cfRule>
    <cfRule type="cellIs" dxfId="1768" priority="210" operator="between">
      <formula>25</formula>
      <formula>30</formula>
    </cfRule>
    <cfRule type="cellIs" dxfId="1767" priority="211" operator="between">
      <formula>30</formula>
      <formula>35</formula>
    </cfRule>
    <cfRule type="cellIs" dxfId="1766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1765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1764" priority="214" operator="between">
      <formula>-25</formula>
      <formula>-5</formula>
    </cfRule>
    <cfRule type="cellIs" dxfId="1763" priority="215" operator="between">
      <formula>-5</formula>
      <formula>0</formula>
    </cfRule>
    <cfRule type="cellIs" dxfId="1762" priority="216" operator="between">
      <formula>5</formula>
      <formula>10</formula>
    </cfRule>
    <cfRule type="cellIs" dxfId="1761" priority="217" operator="between">
      <formula>10</formula>
      <formula>15</formula>
    </cfRule>
    <cfRule type="cellIs" dxfId="1760" priority="218" operator="between">
      <formula>15</formula>
      <formula>20</formula>
    </cfRule>
    <cfRule type="cellIs" dxfId="1759" priority="219" operator="between">
      <formula>20</formula>
      <formula>25</formula>
    </cfRule>
    <cfRule type="cellIs" dxfId="1758" priority="220" operator="between">
      <formula>25</formula>
      <formula>30</formula>
    </cfRule>
    <cfRule type="cellIs" dxfId="1757" priority="221" operator="between">
      <formula>25</formula>
      <formula>30</formula>
    </cfRule>
    <cfRule type="cellIs" dxfId="1756" priority="222" operator="between">
      <formula>30</formula>
      <formula>35</formula>
    </cfRule>
    <cfRule type="cellIs" dxfId="1755" priority="223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1754" priority="192" operator="between">
      <formula>-25</formula>
      <formula>-5</formula>
    </cfRule>
    <cfRule type="cellIs" dxfId="1753" priority="193" operator="between">
      <formula>-5</formula>
      <formula>0</formula>
    </cfRule>
    <cfRule type="cellIs" dxfId="1752" priority="194" operator="between">
      <formula>5</formula>
      <formula>10</formula>
    </cfRule>
    <cfRule type="cellIs" dxfId="1751" priority="195" operator="between">
      <formula>10</formula>
      <formula>15</formula>
    </cfRule>
    <cfRule type="cellIs" dxfId="1750" priority="196" operator="between">
      <formula>15</formula>
      <formula>20</formula>
    </cfRule>
    <cfRule type="cellIs" dxfId="1749" priority="197" operator="between">
      <formula>20</formula>
      <formula>25</formula>
    </cfRule>
    <cfRule type="cellIs" dxfId="1748" priority="198" operator="between">
      <formula>25</formula>
      <formula>30</formula>
    </cfRule>
    <cfRule type="cellIs" dxfId="1747" priority="199" operator="between">
      <formula>25</formula>
      <formula>30</formula>
    </cfRule>
    <cfRule type="cellIs" dxfId="1746" priority="200" operator="between">
      <formula>30</formula>
      <formula>35</formula>
    </cfRule>
    <cfRule type="cellIs" dxfId="1745" priority="201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1744" priority="202" operator="between">
      <formula>40</formula>
      <formula>55</formula>
    </cfRule>
  </conditionalFormatting>
  <conditionalFormatting sqref="B51:Y81">
    <cfRule type="cellIs" dxfId="1743" priority="184" operator="between">
      <formula>50</formula>
      <formula>300</formula>
    </cfRule>
    <cfRule type="cellIs" dxfId="1742" priority="185" operator="between">
      <formula>20</formula>
      <formula>50</formula>
    </cfRule>
    <cfRule type="cellIs" dxfId="1741" priority="186" operator="between">
      <formula>10</formula>
      <formula>20</formula>
    </cfRule>
    <cfRule type="cellIs" dxfId="1740" priority="187" operator="between">
      <formula>5</formula>
      <formula>10</formula>
    </cfRule>
    <cfRule type="cellIs" dxfId="1739" priority="188" operator="between">
      <formula>2</formula>
      <formula>5</formula>
    </cfRule>
    <cfRule type="cellIs" dxfId="1738" priority="189" operator="between">
      <formula>1</formula>
      <formula>2</formula>
    </cfRule>
    <cfRule type="cellIs" dxfId="1737" priority="190" operator="between">
      <formula>0</formula>
      <formula>1</formula>
    </cfRule>
  </conditionalFormatting>
  <conditionalFormatting sqref="H41 F41">
    <cfRule type="cellIs" dxfId="1736" priority="183" operator="between">
      <formula>40</formula>
      <formula>55</formula>
    </cfRule>
  </conditionalFormatting>
  <conditionalFormatting sqref="H41 F41">
    <cfRule type="cellIs" dxfId="1735" priority="173" operator="between">
      <formula>-25</formula>
      <formula>-5</formula>
    </cfRule>
    <cfRule type="cellIs" dxfId="1734" priority="174" operator="between">
      <formula>-5</formula>
      <formula>0</formula>
    </cfRule>
    <cfRule type="cellIs" dxfId="1733" priority="175" operator="between">
      <formula>5</formula>
      <formula>10</formula>
    </cfRule>
    <cfRule type="cellIs" dxfId="1732" priority="176" operator="between">
      <formula>10</formula>
      <formula>15</formula>
    </cfRule>
    <cfRule type="cellIs" dxfId="1731" priority="177" operator="between">
      <formula>15</formula>
      <formula>20</formula>
    </cfRule>
    <cfRule type="cellIs" dxfId="1730" priority="178" operator="between">
      <formula>20</formula>
      <formula>25</formula>
    </cfRule>
    <cfRule type="cellIs" dxfId="1729" priority="179" operator="between">
      <formula>25</formula>
      <formula>30</formula>
    </cfRule>
    <cfRule type="cellIs" dxfId="1728" priority="180" operator="between">
      <formula>25</formula>
      <formula>30</formula>
    </cfRule>
    <cfRule type="cellIs" dxfId="1727" priority="181" operator="between">
      <formula>30</formula>
      <formula>35</formula>
    </cfRule>
    <cfRule type="cellIs" dxfId="1726" priority="182" operator="between">
      <formula>35</formula>
      <formula>40</formula>
    </cfRule>
  </conditionalFormatting>
  <conditionalFormatting sqref="H42:I42">
    <cfRule type="cellIs" dxfId="1725" priority="172" operator="between">
      <formula>0</formula>
      <formula>5</formula>
    </cfRule>
  </conditionalFormatting>
  <conditionalFormatting sqref="F42">
    <cfRule type="cellIs" dxfId="1724" priority="171" operator="between">
      <formula>40</formula>
      <formula>55</formula>
    </cfRule>
  </conditionalFormatting>
  <conditionalFormatting sqref="F42">
    <cfRule type="cellIs" dxfId="1723" priority="161" operator="between">
      <formula>-25</formula>
      <formula>-5</formula>
    </cfRule>
    <cfRule type="cellIs" dxfId="1722" priority="162" operator="between">
      <formula>-5</formula>
      <formula>0</formula>
    </cfRule>
    <cfRule type="cellIs" dxfId="1721" priority="163" operator="between">
      <formula>5</formula>
      <formula>10</formula>
    </cfRule>
    <cfRule type="cellIs" dxfId="1720" priority="164" operator="between">
      <formula>10</formula>
      <formula>15</formula>
    </cfRule>
    <cfRule type="cellIs" dxfId="1719" priority="165" operator="between">
      <formula>15</formula>
      <formula>20</formula>
    </cfRule>
    <cfRule type="cellIs" dxfId="1718" priority="166" operator="between">
      <formula>20</formula>
      <formula>25</formula>
    </cfRule>
    <cfRule type="cellIs" dxfId="1717" priority="167" operator="between">
      <formula>25</formula>
      <formula>30</formula>
    </cfRule>
    <cfRule type="cellIs" dxfId="1716" priority="168" operator="between">
      <formula>25</formula>
      <formula>30</formula>
    </cfRule>
    <cfRule type="cellIs" dxfId="1715" priority="169" operator="between">
      <formula>30</formula>
      <formula>35</formula>
    </cfRule>
    <cfRule type="cellIs" dxfId="1714" priority="170" operator="between">
      <formula>35</formula>
      <formula>40</formula>
    </cfRule>
  </conditionalFormatting>
  <conditionalFormatting sqref="F42:G42">
    <cfRule type="cellIs" dxfId="1713" priority="160" operator="between">
      <formula>0</formula>
      <formula>5</formula>
    </cfRule>
  </conditionalFormatting>
  <conditionalFormatting sqref="D41 B41">
    <cfRule type="cellIs" dxfId="1712" priority="159" operator="between">
      <formula>40</formula>
      <formula>55</formula>
    </cfRule>
  </conditionalFormatting>
  <conditionalFormatting sqref="D41 B41">
    <cfRule type="cellIs" dxfId="1711" priority="149" operator="between">
      <formula>-25</formula>
      <formula>-5</formula>
    </cfRule>
    <cfRule type="cellIs" dxfId="1710" priority="150" operator="between">
      <formula>-5</formula>
      <formula>0</formula>
    </cfRule>
    <cfRule type="cellIs" dxfId="1709" priority="151" operator="between">
      <formula>5</formula>
      <formula>10</formula>
    </cfRule>
    <cfRule type="cellIs" dxfId="1708" priority="152" operator="between">
      <formula>10</formula>
      <formula>15</formula>
    </cfRule>
    <cfRule type="cellIs" dxfId="1707" priority="153" operator="between">
      <formula>15</formula>
      <formula>20</formula>
    </cfRule>
    <cfRule type="cellIs" dxfId="1706" priority="154" operator="between">
      <formula>20</formula>
      <formula>25</formula>
    </cfRule>
    <cfRule type="cellIs" dxfId="1705" priority="155" operator="between">
      <formula>25</formula>
      <formula>30</formula>
    </cfRule>
    <cfRule type="cellIs" dxfId="1704" priority="156" operator="between">
      <formula>25</formula>
      <formula>30</formula>
    </cfRule>
    <cfRule type="cellIs" dxfId="1703" priority="157" operator="between">
      <formula>30</formula>
      <formula>35</formula>
    </cfRule>
    <cfRule type="cellIs" dxfId="1702" priority="158" operator="between">
      <formula>35</formula>
      <formula>40</formula>
    </cfRule>
  </conditionalFormatting>
  <conditionalFormatting sqref="B41:E41">
    <cfRule type="cellIs" dxfId="1701" priority="148" operator="between">
      <formula>0</formula>
      <formula>5</formula>
    </cfRule>
  </conditionalFormatting>
  <conditionalFormatting sqref="C7:C35">
    <cfRule type="cellIs" dxfId="1700" priority="147" operator="between">
      <formula>0</formula>
      <formula>5</formula>
    </cfRule>
  </conditionalFormatting>
  <conditionalFormatting sqref="B6">
    <cfRule type="cellIs" dxfId="1699" priority="146" operator="between">
      <formula>15</formula>
      <formula>20</formula>
    </cfRule>
  </conditionalFormatting>
  <conditionalFormatting sqref="B38">
    <cfRule type="cellIs" dxfId="1698" priority="145" operator="between">
      <formula>40</formula>
      <formula>55</formula>
    </cfRule>
  </conditionalFormatting>
  <conditionalFormatting sqref="B38">
    <cfRule type="cellIs" dxfId="1697" priority="135" operator="between">
      <formula>-25</formula>
      <formula>-5</formula>
    </cfRule>
    <cfRule type="cellIs" dxfId="1696" priority="136" operator="between">
      <formula>-5</formula>
      <formula>0</formula>
    </cfRule>
    <cfRule type="cellIs" dxfId="1695" priority="137" operator="between">
      <formula>5</formula>
      <formula>10</formula>
    </cfRule>
    <cfRule type="cellIs" dxfId="1694" priority="138" operator="between">
      <formula>10</formula>
      <formula>15</formula>
    </cfRule>
    <cfRule type="cellIs" dxfId="1693" priority="139" operator="between">
      <formula>15</formula>
      <formula>20</formula>
    </cfRule>
    <cfRule type="cellIs" dxfId="1692" priority="140" operator="between">
      <formula>20</formula>
      <formula>25</formula>
    </cfRule>
    <cfRule type="cellIs" dxfId="1691" priority="141" operator="between">
      <formula>25</formula>
      <formula>30</formula>
    </cfRule>
    <cfRule type="cellIs" dxfId="1690" priority="142" operator="between">
      <formula>25</formula>
      <formula>30</formula>
    </cfRule>
    <cfRule type="cellIs" dxfId="1689" priority="143" operator="between">
      <formula>30</formula>
      <formula>35</formula>
    </cfRule>
    <cfRule type="cellIs" dxfId="1688" priority="144" operator="between">
      <formula>35</formula>
      <formula>40</formula>
    </cfRule>
  </conditionalFormatting>
  <conditionalFormatting sqref="B83:C83">
    <cfRule type="cellIs" dxfId="1687" priority="133" operator="between">
      <formula>0</formula>
      <formula>1</formula>
    </cfRule>
    <cfRule type="cellIs" dxfId="1686" priority="134" operator="between">
      <formula>0</formula>
      <formula>1</formula>
    </cfRule>
  </conditionalFormatting>
  <conditionalFormatting sqref="D83:E83">
    <cfRule type="cellIs" dxfId="1685" priority="132" operator="between">
      <formula>10</formula>
      <formula>20</formula>
    </cfRule>
  </conditionalFormatting>
  <conditionalFormatting sqref="F83:G83">
    <cfRule type="cellIs" dxfId="1684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1683" priority="129" operator="between">
      <formula>50</formula>
      <formula>300</formula>
    </cfRule>
  </conditionalFormatting>
  <conditionalFormatting sqref="J83">
    <cfRule type="cellIs" dxfId="1682" priority="118" operator="between">
      <formula>-25</formula>
      <formula>-5</formula>
    </cfRule>
    <cfRule type="cellIs" dxfId="1681" priority="119" operator="between">
      <formula>-5</formula>
      <formula>0</formula>
    </cfRule>
    <cfRule type="cellIs" dxfId="1680" priority="120" operator="between">
      <formula>5</formula>
      <formula>10</formula>
    </cfRule>
    <cfRule type="cellIs" dxfId="1679" priority="121" operator="between">
      <formula>10</formula>
      <formula>15</formula>
    </cfRule>
    <cfRule type="cellIs" dxfId="1678" priority="122" operator="between">
      <formula>15</formula>
      <formula>20</formula>
    </cfRule>
    <cfRule type="cellIs" dxfId="1677" priority="123" operator="between">
      <formula>20</formula>
      <formula>25</formula>
    </cfRule>
    <cfRule type="cellIs" dxfId="1676" priority="124" operator="between">
      <formula>25</formula>
      <formula>30</formula>
    </cfRule>
    <cfRule type="cellIs" dxfId="1675" priority="125" operator="between">
      <formula>25</formula>
      <formula>30</formula>
    </cfRule>
    <cfRule type="cellIs" dxfId="1674" priority="126" operator="between">
      <formula>30</formula>
      <formula>35</formula>
    </cfRule>
    <cfRule type="cellIs" dxfId="1673" priority="127" operator="between">
      <formula>35</formula>
      <formula>40</formula>
    </cfRule>
  </conditionalFormatting>
  <conditionalFormatting sqref="J83">
    <cfRule type="cellIs" dxfId="1672" priority="128" operator="between">
      <formula>40</formula>
      <formula>55</formula>
    </cfRule>
  </conditionalFormatting>
  <conditionalFormatting sqref="J83:K83">
    <cfRule type="cellIs" dxfId="1671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1670" priority="115" operator="between">
      <formula>0</formula>
      <formula>5</formula>
    </cfRule>
  </conditionalFormatting>
  <conditionalFormatting sqref="B38:Y42">
    <cfRule type="cellIs" dxfId="1669" priority="110" operator="between">
      <formula>0</formula>
      <formula>5</formula>
    </cfRule>
    <cfRule type="cellIs" dxfId="1668" priority="111" operator="between">
      <formula>20</formula>
      <formula>25</formula>
    </cfRule>
  </conditionalFormatting>
  <conditionalFormatting sqref="B83:Q83">
    <cfRule type="cellIs" dxfId="1667" priority="107" operator="between">
      <formula>50</formula>
      <formula>300</formula>
    </cfRule>
    <cfRule type="cellIs" dxfId="1666" priority="108" operator="between">
      <formula>10</formula>
      <formula>20</formula>
    </cfRule>
    <cfRule type="cellIs" dxfId="1665" priority="109" operator="between">
      <formula>5</formula>
      <formula>10</formula>
    </cfRule>
  </conditionalFormatting>
  <conditionalFormatting sqref="R39">
    <cfRule type="cellIs" dxfId="1664" priority="106" operator="between">
      <formula>40</formula>
      <formula>55</formula>
    </cfRule>
  </conditionalFormatting>
  <conditionalFormatting sqref="R39">
    <cfRule type="cellIs" dxfId="1663" priority="96" operator="between">
      <formula>-25</formula>
      <formula>-5</formula>
    </cfRule>
    <cfRule type="cellIs" dxfId="1662" priority="97" operator="between">
      <formula>-5</formula>
      <formula>0</formula>
    </cfRule>
    <cfRule type="cellIs" dxfId="1661" priority="98" operator="between">
      <formula>5</formula>
      <formula>10</formula>
    </cfRule>
    <cfRule type="cellIs" dxfId="1660" priority="99" operator="between">
      <formula>10</formula>
      <formula>15</formula>
    </cfRule>
    <cfRule type="cellIs" dxfId="1659" priority="100" operator="between">
      <formula>15</formula>
      <formula>20</formula>
    </cfRule>
    <cfRule type="cellIs" dxfId="1658" priority="101" operator="between">
      <formula>20</formula>
      <formula>25</formula>
    </cfRule>
    <cfRule type="cellIs" dxfId="1657" priority="102" operator="between">
      <formula>25</formula>
      <formula>30</formula>
    </cfRule>
    <cfRule type="cellIs" dxfId="1656" priority="103" operator="between">
      <formula>25</formula>
      <formula>30</formula>
    </cfRule>
    <cfRule type="cellIs" dxfId="1655" priority="104" operator="between">
      <formula>30</formula>
      <formula>35</formula>
    </cfRule>
    <cfRule type="cellIs" dxfId="1654" priority="105" operator="between">
      <formula>35</formula>
      <formula>40</formula>
    </cfRule>
  </conditionalFormatting>
  <conditionalFormatting sqref="R41">
    <cfRule type="cellIs" dxfId="1653" priority="95" operator="between">
      <formula>40</formula>
      <formula>55</formula>
    </cfRule>
  </conditionalFormatting>
  <conditionalFormatting sqref="R41">
    <cfRule type="cellIs" dxfId="1652" priority="85" operator="between">
      <formula>-25</formula>
      <formula>-5</formula>
    </cfRule>
    <cfRule type="cellIs" dxfId="1651" priority="86" operator="between">
      <formula>-5</formula>
      <formula>0</formula>
    </cfRule>
    <cfRule type="cellIs" dxfId="1650" priority="87" operator="between">
      <formula>5</formula>
      <formula>10</formula>
    </cfRule>
    <cfRule type="cellIs" dxfId="1649" priority="88" operator="between">
      <formula>10</formula>
      <formula>15</formula>
    </cfRule>
    <cfRule type="cellIs" dxfId="1648" priority="89" operator="between">
      <formula>15</formula>
      <formula>20</formula>
    </cfRule>
    <cfRule type="cellIs" dxfId="1647" priority="90" operator="between">
      <formula>20</formula>
      <formula>25</formula>
    </cfRule>
    <cfRule type="cellIs" dxfId="1646" priority="91" operator="between">
      <formula>25</formula>
      <formula>30</formula>
    </cfRule>
    <cfRule type="cellIs" dxfId="1645" priority="92" operator="between">
      <formula>25</formula>
      <formula>30</formula>
    </cfRule>
    <cfRule type="cellIs" dxfId="1644" priority="93" operator="between">
      <formula>30</formula>
      <formula>35</formula>
    </cfRule>
    <cfRule type="cellIs" dxfId="1643" priority="94" operator="between">
      <formula>35</formula>
      <formula>40</formula>
    </cfRule>
  </conditionalFormatting>
  <conditionalFormatting sqref="R83 T83 V83 X83">
    <cfRule type="cellIs" dxfId="1642" priority="74" operator="between">
      <formula>-25</formula>
      <formula>-5</formula>
    </cfRule>
    <cfRule type="cellIs" dxfId="1641" priority="75" operator="between">
      <formula>-5</formula>
      <formula>0</formula>
    </cfRule>
    <cfRule type="cellIs" dxfId="1640" priority="76" operator="between">
      <formula>5</formula>
      <formula>10</formula>
    </cfRule>
    <cfRule type="cellIs" dxfId="1639" priority="77" operator="between">
      <formula>10</formula>
      <formula>15</formula>
    </cfRule>
    <cfRule type="cellIs" dxfId="1638" priority="78" operator="between">
      <formula>15</formula>
      <formula>20</formula>
    </cfRule>
    <cfRule type="cellIs" dxfId="1637" priority="79" operator="between">
      <formula>20</formula>
      <formula>25</formula>
    </cfRule>
    <cfRule type="cellIs" dxfId="1636" priority="80" operator="between">
      <formula>25</formula>
      <formula>30</formula>
    </cfRule>
    <cfRule type="cellIs" dxfId="1635" priority="81" operator="between">
      <formula>25</formula>
      <formula>30</formula>
    </cfRule>
    <cfRule type="cellIs" dxfId="1634" priority="82" operator="between">
      <formula>30</formula>
      <formula>35</formula>
    </cfRule>
    <cfRule type="cellIs" dxfId="1633" priority="83" operator="between">
      <formula>35</formula>
      <formula>40</formula>
    </cfRule>
  </conditionalFormatting>
  <conditionalFormatting sqref="R83 T83 V83 X83">
    <cfRule type="cellIs" dxfId="1632" priority="84" operator="between">
      <formula>40</formula>
      <formula>55</formula>
    </cfRule>
  </conditionalFormatting>
  <conditionalFormatting sqref="R83:Y83">
    <cfRule type="cellIs" dxfId="1631" priority="67" operator="between">
      <formula>50</formula>
      <formula>300</formula>
    </cfRule>
    <cfRule type="cellIs" dxfId="1630" priority="68" operator="between">
      <formula>20</formula>
      <formula>50</formula>
    </cfRule>
    <cfRule type="cellIs" dxfId="1629" priority="69" operator="between">
      <formula>10</formula>
      <formula>20</formula>
    </cfRule>
    <cfRule type="cellIs" dxfId="1628" priority="70" operator="between">
      <formula>5</formula>
      <formula>10</formula>
    </cfRule>
    <cfRule type="cellIs" dxfId="1627" priority="71" operator="between">
      <formula>2</formula>
      <formula>5</formula>
    </cfRule>
    <cfRule type="cellIs" dxfId="1626" priority="72" operator="between">
      <formula>1</formula>
      <formula>2</formula>
    </cfRule>
    <cfRule type="cellIs" dxfId="1625" priority="73" operator="between">
      <formula>0</formula>
      <formula>1</formula>
    </cfRule>
  </conditionalFormatting>
  <conditionalFormatting sqref="T39">
    <cfRule type="cellIs" dxfId="1624" priority="66" operator="between">
      <formula>40</formula>
      <formula>55</formula>
    </cfRule>
  </conditionalFormatting>
  <conditionalFormatting sqref="T39">
    <cfRule type="cellIs" dxfId="1623" priority="56" operator="between">
      <formula>-25</formula>
      <formula>-5</formula>
    </cfRule>
    <cfRule type="cellIs" dxfId="1622" priority="57" operator="between">
      <formula>-5</formula>
      <formula>0</formula>
    </cfRule>
    <cfRule type="cellIs" dxfId="1621" priority="58" operator="between">
      <formula>5</formula>
      <formula>10</formula>
    </cfRule>
    <cfRule type="cellIs" dxfId="1620" priority="59" operator="between">
      <formula>10</formula>
      <formula>15</formula>
    </cfRule>
    <cfRule type="cellIs" dxfId="1619" priority="60" operator="between">
      <formula>15</formula>
      <formula>20</formula>
    </cfRule>
    <cfRule type="cellIs" dxfId="1618" priority="61" operator="between">
      <formula>20</formula>
      <formula>25</formula>
    </cfRule>
    <cfRule type="cellIs" dxfId="1617" priority="62" operator="between">
      <formula>25</formula>
      <formula>30</formula>
    </cfRule>
    <cfRule type="cellIs" dxfId="1616" priority="63" operator="between">
      <formula>25</formula>
      <formula>30</formula>
    </cfRule>
    <cfRule type="cellIs" dxfId="1615" priority="64" operator="between">
      <formula>30</formula>
      <formula>35</formula>
    </cfRule>
    <cfRule type="cellIs" dxfId="1614" priority="65" operator="between">
      <formula>35</formula>
      <formula>40</formula>
    </cfRule>
  </conditionalFormatting>
  <conditionalFormatting sqref="T41">
    <cfRule type="cellIs" dxfId="1613" priority="55" operator="between">
      <formula>40</formula>
      <formula>55</formula>
    </cfRule>
  </conditionalFormatting>
  <conditionalFormatting sqref="T41">
    <cfRule type="cellIs" dxfId="1612" priority="45" operator="between">
      <formula>-25</formula>
      <formula>-5</formula>
    </cfRule>
    <cfRule type="cellIs" dxfId="1611" priority="46" operator="between">
      <formula>-5</formula>
      <formula>0</formula>
    </cfRule>
    <cfRule type="cellIs" dxfId="1610" priority="47" operator="between">
      <formula>5</formula>
      <formula>10</formula>
    </cfRule>
    <cfRule type="cellIs" dxfId="1609" priority="48" operator="between">
      <formula>10</formula>
      <formula>15</formula>
    </cfRule>
    <cfRule type="cellIs" dxfId="1608" priority="49" operator="between">
      <formula>15</formula>
      <formula>20</formula>
    </cfRule>
    <cfRule type="cellIs" dxfId="1607" priority="50" operator="between">
      <formula>20</formula>
      <formula>25</formula>
    </cfRule>
    <cfRule type="cellIs" dxfId="1606" priority="51" operator="between">
      <formula>25</formula>
      <formula>30</formula>
    </cfRule>
    <cfRule type="cellIs" dxfId="1605" priority="52" operator="between">
      <formula>25</formula>
      <formula>30</formula>
    </cfRule>
    <cfRule type="cellIs" dxfId="1604" priority="53" operator="between">
      <formula>30</formula>
      <formula>35</formula>
    </cfRule>
    <cfRule type="cellIs" dxfId="1603" priority="54" operator="between">
      <formula>35</formula>
      <formula>40</formula>
    </cfRule>
  </conditionalFormatting>
  <conditionalFormatting sqref="V41">
    <cfRule type="cellIs" dxfId="1602" priority="44" operator="between">
      <formula>40</formula>
      <formula>55</formula>
    </cfRule>
  </conditionalFormatting>
  <conditionalFormatting sqref="V41">
    <cfRule type="cellIs" dxfId="1601" priority="34" operator="between">
      <formula>-25</formula>
      <formula>-5</formula>
    </cfRule>
    <cfRule type="cellIs" dxfId="1600" priority="35" operator="between">
      <formula>-5</formula>
      <formula>0</formula>
    </cfRule>
    <cfRule type="cellIs" dxfId="1599" priority="36" operator="between">
      <formula>5</formula>
      <formula>10</formula>
    </cfRule>
    <cfRule type="cellIs" dxfId="1598" priority="37" operator="between">
      <formula>10</formula>
      <formula>15</formula>
    </cfRule>
    <cfRule type="cellIs" dxfId="1597" priority="38" operator="between">
      <formula>15</formula>
      <formula>20</formula>
    </cfRule>
    <cfRule type="cellIs" dxfId="1596" priority="39" operator="between">
      <formula>20</formula>
      <formula>25</formula>
    </cfRule>
    <cfRule type="cellIs" dxfId="1595" priority="40" operator="between">
      <formula>25</formula>
      <formula>30</formula>
    </cfRule>
    <cfRule type="cellIs" dxfId="1594" priority="41" operator="between">
      <formula>25</formula>
      <formula>30</formula>
    </cfRule>
    <cfRule type="cellIs" dxfId="1593" priority="42" operator="between">
      <formula>30</formula>
      <formula>35</formula>
    </cfRule>
    <cfRule type="cellIs" dxfId="1592" priority="43" operator="between">
      <formula>35</formula>
      <formula>40</formula>
    </cfRule>
  </conditionalFormatting>
  <conditionalFormatting sqref="V39">
    <cfRule type="cellIs" dxfId="1591" priority="33" operator="between">
      <formula>40</formula>
      <formula>55</formula>
    </cfRule>
  </conditionalFormatting>
  <conditionalFormatting sqref="V39">
    <cfRule type="cellIs" dxfId="1590" priority="23" operator="between">
      <formula>-25</formula>
      <formula>-5</formula>
    </cfRule>
    <cfRule type="cellIs" dxfId="1589" priority="24" operator="between">
      <formula>-5</formula>
      <formula>0</formula>
    </cfRule>
    <cfRule type="cellIs" dxfId="1588" priority="25" operator="between">
      <formula>5</formula>
      <formula>10</formula>
    </cfRule>
    <cfRule type="cellIs" dxfId="1587" priority="26" operator="between">
      <formula>10</formula>
      <formula>15</formula>
    </cfRule>
    <cfRule type="cellIs" dxfId="1586" priority="27" operator="between">
      <formula>15</formula>
      <formula>20</formula>
    </cfRule>
    <cfRule type="cellIs" dxfId="1585" priority="28" operator="between">
      <formula>20</formula>
      <formula>25</formula>
    </cfRule>
    <cfRule type="cellIs" dxfId="1584" priority="29" operator="between">
      <formula>25</formula>
      <formula>30</formula>
    </cfRule>
    <cfRule type="cellIs" dxfId="1583" priority="30" operator="between">
      <formula>25</formula>
      <formula>30</formula>
    </cfRule>
    <cfRule type="cellIs" dxfId="1582" priority="31" operator="between">
      <formula>30</formula>
      <formula>35</formula>
    </cfRule>
    <cfRule type="cellIs" dxfId="1581" priority="32" operator="between">
      <formula>35</formula>
      <formula>40</formula>
    </cfRule>
  </conditionalFormatting>
  <conditionalFormatting sqref="X39">
    <cfRule type="cellIs" dxfId="1580" priority="1" operator="between">
      <formula>-25</formula>
      <formula>-5</formula>
    </cfRule>
    <cfRule type="cellIs" dxfId="1579" priority="2" operator="between">
      <formula>-5</formula>
      <formula>0</formula>
    </cfRule>
    <cfRule type="cellIs" dxfId="1578" priority="3" operator="between">
      <formula>5</formula>
      <formula>10</formula>
    </cfRule>
    <cfRule type="cellIs" dxfId="1577" priority="4" operator="between">
      <formula>10</formula>
      <formula>15</formula>
    </cfRule>
    <cfRule type="cellIs" dxfId="1576" priority="5" operator="between">
      <formula>15</formula>
      <formula>20</formula>
    </cfRule>
    <cfRule type="cellIs" dxfId="1575" priority="6" operator="between">
      <formula>20</formula>
      <formula>25</formula>
    </cfRule>
    <cfRule type="cellIs" dxfId="1574" priority="7" operator="between">
      <formula>25</formula>
      <formula>30</formula>
    </cfRule>
    <cfRule type="cellIs" dxfId="1573" priority="8" operator="between">
      <formula>25</formula>
      <formula>30</formula>
    </cfRule>
    <cfRule type="cellIs" dxfId="1572" priority="9" operator="between">
      <formula>30</formula>
      <formula>35</formula>
    </cfRule>
    <cfRule type="cellIs" dxfId="1571" priority="10" operator="between">
      <formula>35</formula>
      <formula>40</formula>
    </cfRule>
  </conditionalFormatting>
  <conditionalFormatting sqref="X41">
    <cfRule type="cellIs" dxfId="1570" priority="22" operator="between">
      <formula>40</formula>
      <formula>55</formula>
    </cfRule>
  </conditionalFormatting>
  <conditionalFormatting sqref="X41">
    <cfRule type="cellIs" dxfId="1569" priority="12" operator="between">
      <formula>-25</formula>
      <formula>-5</formula>
    </cfRule>
    <cfRule type="cellIs" dxfId="1568" priority="13" operator="between">
      <formula>-5</formula>
      <formula>0</formula>
    </cfRule>
    <cfRule type="cellIs" dxfId="1567" priority="14" operator="between">
      <formula>5</formula>
      <formula>10</formula>
    </cfRule>
    <cfRule type="cellIs" dxfId="1566" priority="15" operator="between">
      <formula>10</formula>
      <formula>15</formula>
    </cfRule>
    <cfRule type="cellIs" dxfId="1565" priority="16" operator="between">
      <formula>15</formula>
      <formula>20</formula>
    </cfRule>
    <cfRule type="cellIs" dxfId="1564" priority="17" operator="between">
      <formula>20</formula>
      <formula>25</formula>
    </cfRule>
    <cfRule type="cellIs" dxfId="1563" priority="18" operator="between">
      <formula>25</formula>
      <formula>30</formula>
    </cfRule>
    <cfRule type="cellIs" dxfId="1562" priority="19" operator="between">
      <formula>25</formula>
      <formula>30</formula>
    </cfRule>
    <cfRule type="cellIs" dxfId="1561" priority="20" operator="between">
      <formula>30</formula>
      <formula>35</formula>
    </cfRule>
    <cfRule type="cellIs" dxfId="1560" priority="21" operator="between">
      <formula>35</formula>
      <formula>40</formula>
    </cfRule>
  </conditionalFormatting>
  <conditionalFormatting sqref="X39">
    <cfRule type="cellIs" dxfId="1559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J180"/>
  <sheetViews>
    <sheetView topLeftCell="A49" workbookViewId="0">
      <selection activeCell="N83" sqref="N83:O83"/>
    </sheetView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3"/>
      <c r="C1" s="33"/>
      <c r="D1" s="33"/>
      <c r="E1" s="33"/>
      <c r="F1" s="33"/>
      <c r="G1" s="33"/>
      <c r="L1" s="33" t="s">
        <v>43</v>
      </c>
    </row>
    <row r="2" spans="1:25" ht="31.5" thickBot="1" x14ac:dyDescent="0.6">
      <c r="J2" s="17" t="s">
        <v>53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10.8</v>
      </c>
      <c r="C5" s="10">
        <v>3</v>
      </c>
      <c r="D5" s="19">
        <v>11.4</v>
      </c>
      <c r="E5" s="20">
        <v>7.3</v>
      </c>
      <c r="F5" s="19">
        <v>19</v>
      </c>
      <c r="G5" s="20">
        <v>6</v>
      </c>
      <c r="H5" s="21">
        <v>16.5</v>
      </c>
      <c r="I5" s="19">
        <v>10.1</v>
      </c>
      <c r="J5" s="22">
        <v>18.3</v>
      </c>
      <c r="K5" s="10">
        <v>11.5</v>
      </c>
      <c r="L5" s="10">
        <v>26.9</v>
      </c>
      <c r="M5" s="10">
        <v>13</v>
      </c>
      <c r="N5" s="11">
        <v>31.2</v>
      </c>
      <c r="O5" s="7">
        <v>17.8</v>
      </c>
      <c r="P5" s="10">
        <v>33.9</v>
      </c>
      <c r="Q5" s="10">
        <v>20.7</v>
      </c>
      <c r="R5" s="10">
        <v>27.9</v>
      </c>
      <c r="S5" s="10">
        <v>14.2</v>
      </c>
      <c r="T5" s="10">
        <v>27.1</v>
      </c>
      <c r="U5" s="10">
        <v>14.1</v>
      </c>
      <c r="V5" s="10">
        <v>18.7</v>
      </c>
      <c r="W5" s="10">
        <v>8.9</v>
      </c>
      <c r="X5" s="10">
        <v>12.8</v>
      </c>
      <c r="Y5" s="10">
        <v>1.3</v>
      </c>
    </row>
    <row r="6" spans="1:25" ht="12.75" customHeight="1" thickBot="1" x14ac:dyDescent="0.25">
      <c r="A6" s="6">
        <v>2</v>
      </c>
      <c r="B6" s="10">
        <v>11</v>
      </c>
      <c r="C6" s="10">
        <v>1.1000000000000001</v>
      </c>
      <c r="D6" s="21">
        <v>12.5</v>
      </c>
      <c r="E6" s="19">
        <v>1</v>
      </c>
      <c r="F6" s="21">
        <v>21.4</v>
      </c>
      <c r="G6" s="19">
        <v>11.3</v>
      </c>
      <c r="H6" s="21">
        <v>15.5</v>
      </c>
      <c r="I6" s="23">
        <v>10.5</v>
      </c>
      <c r="J6" s="21">
        <v>23.1</v>
      </c>
      <c r="K6" s="10">
        <v>7.2</v>
      </c>
      <c r="L6" s="10">
        <v>27.8</v>
      </c>
      <c r="M6" s="10">
        <v>11.7</v>
      </c>
      <c r="N6" s="8">
        <v>32.700000000000003</v>
      </c>
      <c r="O6" s="8">
        <v>15.7</v>
      </c>
      <c r="P6" s="10">
        <v>33.200000000000003</v>
      </c>
      <c r="Q6" s="10">
        <v>21.1</v>
      </c>
      <c r="R6" s="10">
        <v>28.6</v>
      </c>
      <c r="S6" s="10">
        <v>13.8</v>
      </c>
      <c r="T6" s="10">
        <v>26.8</v>
      </c>
      <c r="U6" s="10">
        <v>15.1</v>
      </c>
      <c r="V6" s="10">
        <v>18.100000000000001</v>
      </c>
      <c r="W6" s="10">
        <v>4.2</v>
      </c>
      <c r="X6" s="10">
        <v>13.6</v>
      </c>
      <c r="Y6" s="10">
        <v>3</v>
      </c>
    </row>
    <row r="7" spans="1:25" ht="12.75" customHeight="1" thickBot="1" x14ac:dyDescent="0.25">
      <c r="A7" s="6">
        <v>3</v>
      </c>
      <c r="B7" s="10">
        <v>10.9</v>
      </c>
      <c r="C7" s="10">
        <v>0.9</v>
      </c>
      <c r="D7" s="21">
        <v>12.1</v>
      </c>
      <c r="E7" s="19">
        <v>1</v>
      </c>
      <c r="F7" s="21">
        <v>21</v>
      </c>
      <c r="G7" s="23">
        <v>12.3</v>
      </c>
      <c r="H7" s="21">
        <v>12.5</v>
      </c>
      <c r="I7" s="19">
        <v>7.3</v>
      </c>
      <c r="J7" s="24">
        <v>21.2</v>
      </c>
      <c r="K7" s="10">
        <v>9.5</v>
      </c>
      <c r="L7" s="10">
        <v>28.8</v>
      </c>
      <c r="M7" s="10">
        <v>11.8</v>
      </c>
      <c r="N7" s="11">
        <v>31.7</v>
      </c>
      <c r="O7" s="8">
        <v>16.100000000000001</v>
      </c>
      <c r="P7" s="10">
        <v>34.1</v>
      </c>
      <c r="Q7" s="10">
        <v>21.1</v>
      </c>
      <c r="R7" s="10">
        <v>30</v>
      </c>
      <c r="S7" s="10">
        <v>16.399999999999999</v>
      </c>
      <c r="T7" s="10">
        <v>22.6</v>
      </c>
      <c r="U7" s="10">
        <v>16.3</v>
      </c>
      <c r="V7" s="10">
        <v>18.7</v>
      </c>
      <c r="W7" s="10">
        <v>5.0999999999999996</v>
      </c>
      <c r="X7" s="10">
        <v>15.3</v>
      </c>
      <c r="Y7" s="10">
        <v>6.7</v>
      </c>
    </row>
    <row r="8" spans="1:25" ht="12.75" customHeight="1" thickBot="1" x14ac:dyDescent="0.25">
      <c r="A8" s="6">
        <v>4</v>
      </c>
      <c r="B8" s="10">
        <v>11.4</v>
      </c>
      <c r="C8" s="10">
        <v>3.2</v>
      </c>
      <c r="D8" s="19">
        <v>8.8000000000000007</v>
      </c>
      <c r="E8" s="23">
        <v>1.7</v>
      </c>
      <c r="F8" s="19">
        <v>23.5</v>
      </c>
      <c r="G8" s="23">
        <v>7.9</v>
      </c>
      <c r="H8" s="21">
        <v>17.3</v>
      </c>
      <c r="I8" s="19">
        <v>7.4</v>
      </c>
      <c r="J8" s="24">
        <v>21.5</v>
      </c>
      <c r="K8" s="10">
        <v>8.3000000000000007</v>
      </c>
      <c r="L8" s="10">
        <v>27.5</v>
      </c>
      <c r="M8" s="10">
        <v>14.5</v>
      </c>
      <c r="N8" s="11">
        <v>28.9</v>
      </c>
      <c r="O8" s="8">
        <v>21.4</v>
      </c>
      <c r="P8" s="10">
        <v>33.1</v>
      </c>
      <c r="Q8" s="10">
        <v>18.5</v>
      </c>
      <c r="R8" s="10">
        <v>27.9</v>
      </c>
      <c r="S8" s="10">
        <v>17.2</v>
      </c>
      <c r="T8" s="10">
        <v>25</v>
      </c>
      <c r="U8" s="10">
        <v>17.600000000000001</v>
      </c>
      <c r="V8" s="10">
        <v>17.7</v>
      </c>
      <c r="W8" s="10">
        <v>4.9000000000000004</v>
      </c>
      <c r="X8" s="10">
        <v>17.3</v>
      </c>
      <c r="Y8" s="10">
        <v>5.2</v>
      </c>
    </row>
    <row r="9" spans="1:25" ht="12.75" customHeight="1" thickBot="1" x14ac:dyDescent="0.25">
      <c r="A9" s="6">
        <v>5</v>
      </c>
      <c r="B9" s="10">
        <v>11.7</v>
      </c>
      <c r="C9" s="10">
        <v>2.1</v>
      </c>
      <c r="D9" s="19">
        <v>13.1</v>
      </c>
      <c r="E9" s="23">
        <v>5.9</v>
      </c>
      <c r="F9" s="19">
        <v>19.2</v>
      </c>
      <c r="G9" s="23">
        <v>9.4</v>
      </c>
      <c r="H9" s="21">
        <v>9.8000000000000007</v>
      </c>
      <c r="I9" s="23">
        <v>6.2</v>
      </c>
      <c r="J9" s="24">
        <v>25.5</v>
      </c>
      <c r="K9" s="10">
        <v>8.8000000000000007</v>
      </c>
      <c r="L9" s="10">
        <v>29.3</v>
      </c>
      <c r="M9" s="10">
        <v>15</v>
      </c>
      <c r="N9" s="11">
        <v>27.9</v>
      </c>
      <c r="O9" s="8">
        <v>16.399999999999999</v>
      </c>
      <c r="P9" s="10">
        <v>34</v>
      </c>
      <c r="Q9" s="10">
        <v>19.2</v>
      </c>
      <c r="R9" s="10">
        <v>26.8</v>
      </c>
      <c r="S9" s="10">
        <v>15.8</v>
      </c>
      <c r="T9" s="10">
        <v>25.1</v>
      </c>
      <c r="U9" s="10">
        <v>16.899999999999999</v>
      </c>
      <c r="V9" s="10">
        <v>16.7</v>
      </c>
      <c r="W9" s="10">
        <v>5.5</v>
      </c>
      <c r="X9" s="10">
        <v>15.1</v>
      </c>
      <c r="Y9" s="10">
        <v>4.3</v>
      </c>
    </row>
    <row r="10" spans="1:25" ht="12.75" customHeight="1" thickBot="1" x14ac:dyDescent="0.25">
      <c r="A10" s="6">
        <v>6</v>
      </c>
      <c r="B10" s="10">
        <v>11</v>
      </c>
      <c r="C10" s="10">
        <v>1</v>
      </c>
      <c r="D10" s="19">
        <v>12.7</v>
      </c>
      <c r="E10" s="23">
        <v>4.5999999999999996</v>
      </c>
      <c r="F10" s="19">
        <v>16.3</v>
      </c>
      <c r="G10" s="23">
        <v>5.0999999999999996</v>
      </c>
      <c r="H10" s="21">
        <v>17.5</v>
      </c>
      <c r="I10" s="23">
        <v>7.5</v>
      </c>
      <c r="J10" s="21">
        <v>25.9</v>
      </c>
      <c r="K10" s="10">
        <v>9.1999999999999993</v>
      </c>
      <c r="L10" s="10">
        <v>30.8</v>
      </c>
      <c r="M10" s="10">
        <v>12.8</v>
      </c>
      <c r="N10" s="11">
        <v>32.5</v>
      </c>
      <c r="O10" s="8">
        <v>14.2</v>
      </c>
      <c r="P10" s="10">
        <v>34</v>
      </c>
      <c r="Q10" s="10">
        <v>19.2</v>
      </c>
      <c r="R10" s="10">
        <v>29.3</v>
      </c>
      <c r="S10" s="10">
        <v>12.9</v>
      </c>
      <c r="T10" s="10">
        <v>25</v>
      </c>
      <c r="U10" s="10">
        <v>13.8</v>
      </c>
      <c r="V10" s="10">
        <v>15.4</v>
      </c>
      <c r="W10" s="10">
        <v>4.8</v>
      </c>
      <c r="X10" s="10">
        <v>13.6</v>
      </c>
      <c r="Y10" s="10">
        <v>4</v>
      </c>
    </row>
    <row r="11" spans="1:25" ht="12.75" customHeight="1" thickBot="1" x14ac:dyDescent="0.25">
      <c r="A11" s="6">
        <v>7</v>
      </c>
      <c r="B11" s="10">
        <v>12.6</v>
      </c>
      <c r="C11" s="10">
        <v>1.6</v>
      </c>
      <c r="D11" s="19">
        <v>13.6</v>
      </c>
      <c r="E11" s="23">
        <v>1.4</v>
      </c>
      <c r="F11" s="19">
        <v>13.4</v>
      </c>
      <c r="G11" s="23">
        <v>6.1</v>
      </c>
      <c r="H11" s="24">
        <v>18.5</v>
      </c>
      <c r="I11" s="19">
        <v>4.4000000000000004</v>
      </c>
      <c r="J11" s="24">
        <v>25.5</v>
      </c>
      <c r="K11" s="10">
        <v>10.6</v>
      </c>
      <c r="L11" s="10">
        <v>31.4</v>
      </c>
      <c r="M11" s="10">
        <v>17</v>
      </c>
      <c r="N11" s="11">
        <v>34.799999999999997</v>
      </c>
      <c r="O11" s="8">
        <v>14.5</v>
      </c>
      <c r="P11" s="10">
        <v>24.7</v>
      </c>
      <c r="Q11" s="10">
        <v>17.100000000000001</v>
      </c>
      <c r="R11" s="10">
        <v>29.1</v>
      </c>
      <c r="S11" s="10">
        <v>15.7</v>
      </c>
      <c r="T11" s="10">
        <v>26.7</v>
      </c>
      <c r="U11" s="10">
        <v>13.6</v>
      </c>
      <c r="V11" s="10">
        <v>16.100000000000001</v>
      </c>
      <c r="W11" s="10">
        <v>3.6</v>
      </c>
      <c r="X11" s="10">
        <v>12.5</v>
      </c>
      <c r="Y11" s="10">
        <v>6.3</v>
      </c>
    </row>
    <row r="12" spans="1:25" ht="12.75" customHeight="1" thickBot="1" x14ac:dyDescent="0.25">
      <c r="A12" s="6">
        <v>8</v>
      </c>
      <c r="B12" s="10">
        <v>12.4</v>
      </c>
      <c r="C12" s="10">
        <v>2.6</v>
      </c>
      <c r="D12" s="19">
        <v>13.5</v>
      </c>
      <c r="E12" s="19">
        <v>3.8</v>
      </c>
      <c r="F12" s="19">
        <v>19.899999999999999</v>
      </c>
      <c r="G12" s="19">
        <v>5.7</v>
      </c>
      <c r="H12" s="21">
        <v>21.3</v>
      </c>
      <c r="I12" s="19">
        <v>5</v>
      </c>
      <c r="J12" s="21">
        <v>28.4</v>
      </c>
      <c r="K12" s="10">
        <v>11.6</v>
      </c>
      <c r="L12" s="10">
        <v>32.700000000000003</v>
      </c>
      <c r="M12" s="10">
        <v>15</v>
      </c>
      <c r="N12" s="9">
        <v>35.6</v>
      </c>
      <c r="O12" s="8">
        <v>19.2</v>
      </c>
      <c r="P12" s="10">
        <v>24.8</v>
      </c>
      <c r="Q12" s="10">
        <v>18.100000000000001</v>
      </c>
      <c r="R12" s="10">
        <v>29.2</v>
      </c>
      <c r="S12" s="10">
        <v>17</v>
      </c>
      <c r="T12" s="10">
        <v>26</v>
      </c>
      <c r="U12" s="10">
        <v>14.9</v>
      </c>
      <c r="V12" s="10">
        <v>17.5</v>
      </c>
      <c r="W12" s="10">
        <v>3.2</v>
      </c>
      <c r="X12" s="10">
        <v>13.9</v>
      </c>
      <c r="Y12" s="10">
        <v>4.4000000000000004</v>
      </c>
    </row>
    <row r="13" spans="1:25" ht="12.75" customHeight="1" thickBot="1" x14ac:dyDescent="0.25">
      <c r="A13" s="6">
        <v>9</v>
      </c>
      <c r="B13" s="10">
        <v>14.4</v>
      </c>
      <c r="C13" s="10">
        <v>3.8</v>
      </c>
      <c r="D13" s="19">
        <v>15.5</v>
      </c>
      <c r="E13" s="19">
        <v>5.9</v>
      </c>
      <c r="F13" s="19">
        <v>18.399999999999999</v>
      </c>
      <c r="G13" s="23">
        <v>3.1</v>
      </c>
      <c r="H13" s="21">
        <v>18.5</v>
      </c>
      <c r="I13" s="19">
        <v>5.5</v>
      </c>
      <c r="J13" s="21">
        <v>29</v>
      </c>
      <c r="K13" s="10">
        <v>12.9</v>
      </c>
      <c r="L13" s="10">
        <v>33.4</v>
      </c>
      <c r="M13" s="10">
        <v>16</v>
      </c>
      <c r="N13" s="11">
        <v>31.1</v>
      </c>
      <c r="O13" s="8">
        <v>18.600000000000001</v>
      </c>
      <c r="P13" s="10">
        <v>28.6</v>
      </c>
      <c r="Q13" s="10">
        <v>15.3</v>
      </c>
      <c r="R13" s="10">
        <v>29.7</v>
      </c>
      <c r="S13" s="10">
        <v>16.100000000000001</v>
      </c>
      <c r="T13" s="10">
        <v>23.8</v>
      </c>
      <c r="U13" s="10">
        <v>12.7</v>
      </c>
      <c r="V13" s="10">
        <v>15.3</v>
      </c>
      <c r="W13" s="10">
        <v>5</v>
      </c>
      <c r="X13" s="10">
        <v>17.8</v>
      </c>
      <c r="Y13" s="10">
        <v>5.3</v>
      </c>
    </row>
    <row r="14" spans="1:25" ht="12.75" customHeight="1" thickBot="1" x14ac:dyDescent="0.25">
      <c r="A14" s="6">
        <v>10</v>
      </c>
      <c r="B14" s="10">
        <v>12.9</v>
      </c>
      <c r="C14" s="10">
        <v>2.7</v>
      </c>
      <c r="D14" s="21">
        <v>16.7</v>
      </c>
      <c r="E14" s="19">
        <v>5.4</v>
      </c>
      <c r="F14" s="19">
        <v>17.5</v>
      </c>
      <c r="G14" s="19">
        <v>5.9</v>
      </c>
      <c r="H14" s="24">
        <v>17.8</v>
      </c>
      <c r="I14" s="19">
        <v>10.4</v>
      </c>
      <c r="J14" s="21">
        <v>29.4</v>
      </c>
      <c r="K14" s="10">
        <v>12.4</v>
      </c>
      <c r="L14" s="10">
        <v>33.1</v>
      </c>
      <c r="M14" s="10">
        <v>16.5</v>
      </c>
      <c r="N14" s="11">
        <v>29.2</v>
      </c>
      <c r="O14" s="8">
        <v>15.8</v>
      </c>
      <c r="P14" s="10">
        <v>28.9</v>
      </c>
      <c r="Q14" s="10">
        <v>17</v>
      </c>
      <c r="R14" s="10">
        <v>27.2</v>
      </c>
      <c r="S14" s="10">
        <v>17</v>
      </c>
      <c r="T14" s="10">
        <v>23</v>
      </c>
      <c r="U14" s="10">
        <v>12.5</v>
      </c>
      <c r="V14" s="10">
        <v>14.9</v>
      </c>
      <c r="W14" s="10">
        <v>2.8</v>
      </c>
      <c r="X14" s="10">
        <v>13.6</v>
      </c>
      <c r="Y14" s="10">
        <v>8.5</v>
      </c>
    </row>
    <row r="15" spans="1:25" ht="12.75" customHeight="1" thickBot="1" x14ac:dyDescent="0.25">
      <c r="A15" s="6">
        <v>11</v>
      </c>
      <c r="B15" s="10">
        <v>12.8</v>
      </c>
      <c r="C15" s="10">
        <v>4.4000000000000004</v>
      </c>
      <c r="D15" s="21">
        <v>18.600000000000001</v>
      </c>
      <c r="E15" s="19">
        <v>4.8</v>
      </c>
      <c r="F15" s="19">
        <v>18.899999999999999</v>
      </c>
      <c r="G15" s="19">
        <v>2.2999999999999998</v>
      </c>
      <c r="H15" s="24">
        <v>18.7</v>
      </c>
      <c r="I15" s="19">
        <v>10.7</v>
      </c>
      <c r="J15" s="24">
        <v>29.5</v>
      </c>
      <c r="K15" s="10">
        <v>14.3</v>
      </c>
      <c r="L15" s="10">
        <v>32.5</v>
      </c>
      <c r="M15" s="10">
        <v>15.6</v>
      </c>
      <c r="N15" s="11">
        <v>30.6</v>
      </c>
      <c r="O15" s="8">
        <v>16.5</v>
      </c>
      <c r="P15" s="10">
        <v>31.9</v>
      </c>
      <c r="Q15" s="10">
        <v>14.7</v>
      </c>
      <c r="R15" s="10">
        <v>30.2</v>
      </c>
      <c r="S15" s="10">
        <v>16.7</v>
      </c>
      <c r="T15" s="10">
        <v>21.4</v>
      </c>
      <c r="U15" s="10">
        <v>10.9</v>
      </c>
      <c r="V15" s="10">
        <v>14.8</v>
      </c>
      <c r="W15" s="10">
        <v>2.1</v>
      </c>
      <c r="X15" s="10">
        <v>13.1</v>
      </c>
      <c r="Y15" s="10">
        <v>1.4</v>
      </c>
    </row>
    <row r="16" spans="1:25" ht="12.75" customHeight="1" thickBot="1" x14ac:dyDescent="0.25">
      <c r="A16" s="6">
        <v>12</v>
      </c>
      <c r="B16" s="10">
        <v>11.5</v>
      </c>
      <c r="C16" s="10">
        <v>2.8</v>
      </c>
      <c r="D16" s="21">
        <v>21.2</v>
      </c>
      <c r="E16" s="23">
        <v>11.2</v>
      </c>
      <c r="F16" s="19">
        <v>17.7</v>
      </c>
      <c r="G16" s="23">
        <v>3.7</v>
      </c>
      <c r="H16" s="24">
        <v>14</v>
      </c>
      <c r="I16" s="19">
        <v>11.1</v>
      </c>
      <c r="J16" s="24">
        <v>28.5</v>
      </c>
      <c r="K16" s="10">
        <v>12.6</v>
      </c>
      <c r="L16" s="10">
        <v>32.799999999999997</v>
      </c>
      <c r="M16" s="10">
        <v>16.2</v>
      </c>
      <c r="N16" s="11">
        <v>31.9</v>
      </c>
      <c r="O16" s="8">
        <v>17.3</v>
      </c>
      <c r="P16" s="10">
        <v>30.4</v>
      </c>
      <c r="Q16" s="10">
        <v>20</v>
      </c>
      <c r="R16" s="10">
        <v>28.6</v>
      </c>
      <c r="S16" s="10">
        <v>19.2</v>
      </c>
      <c r="T16" s="10">
        <v>23.4</v>
      </c>
      <c r="U16" s="10">
        <v>8.6999999999999993</v>
      </c>
      <c r="V16" s="10">
        <v>12</v>
      </c>
      <c r="W16" s="10">
        <v>2.9</v>
      </c>
      <c r="X16" s="10">
        <v>12.5</v>
      </c>
      <c r="Y16" s="10">
        <v>0.1</v>
      </c>
    </row>
    <row r="17" spans="1:25" ht="12.75" customHeight="1" thickBot="1" x14ac:dyDescent="0.25">
      <c r="A17" s="6">
        <v>13</v>
      </c>
      <c r="B17" s="10">
        <v>15.9</v>
      </c>
      <c r="C17" s="10">
        <v>3</v>
      </c>
      <c r="D17" s="21">
        <v>16.899999999999999</v>
      </c>
      <c r="E17" s="23">
        <v>6.2</v>
      </c>
      <c r="F17" s="19">
        <v>19.100000000000001</v>
      </c>
      <c r="G17" s="23">
        <v>3.2</v>
      </c>
      <c r="H17" s="21">
        <v>13.4</v>
      </c>
      <c r="I17" s="21">
        <v>10.9</v>
      </c>
      <c r="J17" s="21">
        <v>30</v>
      </c>
      <c r="K17" s="10">
        <v>12.5</v>
      </c>
      <c r="L17" s="10">
        <v>32.799999999999997</v>
      </c>
      <c r="M17" s="10">
        <v>17.3</v>
      </c>
      <c r="N17" s="11">
        <v>32.299999999999997</v>
      </c>
      <c r="O17" s="8">
        <v>16.5</v>
      </c>
      <c r="P17" s="10">
        <v>28.6</v>
      </c>
      <c r="Q17" s="10">
        <v>16</v>
      </c>
      <c r="R17" s="10">
        <v>27.1</v>
      </c>
      <c r="S17" s="10">
        <v>15.4</v>
      </c>
      <c r="T17" s="10">
        <v>23.5</v>
      </c>
      <c r="U17" s="10">
        <v>9.1999999999999993</v>
      </c>
      <c r="V17" s="10">
        <v>15.6</v>
      </c>
      <c r="W17" s="10">
        <v>5.9</v>
      </c>
      <c r="X17" s="10">
        <v>8.3000000000000007</v>
      </c>
      <c r="Y17" s="10">
        <v>-2.4</v>
      </c>
    </row>
    <row r="18" spans="1:25" ht="12.75" customHeight="1" thickBot="1" x14ac:dyDescent="0.25">
      <c r="A18" s="6">
        <v>14</v>
      </c>
      <c r="B18" s="10">
        <v>13.7</v>
      </c>
      <c r="C18" s="10">
        <v>2.9</v>
      </c>
      <c r="D18" s="21">
        <v>17.100000000000001</v>
      </c>
      <c r="E18" s="19">
        <v>5.7</v>
      </c>
      <c r="F18" s="19">
        <v>21.5</v>
      </c>
      <c r="G18" s="23">
        <v>4.2</v>
      </c>
      <c r="H18" s="21">
        <v>18.600000000000001</v>
      </c>
      <c r="I18" s="21">
        <v>10.4</v>
      </c>
      <c r="J18" s="21">
        <v>23.1</v>
      </c>
      <c r="K18" s="10">
        <v>14.8</v>
      </c>
      <c r="L18" s="10">
        <v>32.700000000000003</v>
      </c>
      <c r="M18" s="10">
        <v>17.7</v>
      </c>
      <c r="N18" s="9">
        <v>32.299999999999997</v>
      </c>
      <c r="O18" s="8">
        <v>16.7</v>
      </c>
      <c r="P18" s="10">
        <v>31.4</v>
      </c>
      <c r="Q18" s="10">
        <v>16.3</v>
      </c>
      <c r="R18" s="10">
        <v>25.9</v>
      </c>
      <c r="S18" s="10">
        <v>19.399999999999999</v>
      </c>
      <c r="T18" s="10">
        <v>23.8</v>
      </c>
      <c r="U18" s="10">
        <v>9.6999999999999993</v>
      </c>
      <c r="V18" s="10">
        <v>14.6</v>
      </c>
      <c r="W18" s="10">
        <v>2.9</v>
      </c>
      <c r="X18" s="10">
        <v>9</v>
      </c>
      <c r="Y18" s="10">
        <v>-3.4</v>
      </c>
    </row>
    <row r="19" spans="1:25" ht="12.75" customHeight="1" thickBot="1" x14ac:dyDescent="0.25">
      <c r="A19" s="6">
        <v>15</v>
      </c>
      <c r="B19" s="10">
        <v>9.6</v>
      </c>
      <c r="C19" s="10">
        <v>2.9</v>
      </c>
      <c r="D19" s="19">
        <v>19.3</v>
      </c>
      <c r="E19" s="23">
        <v>4.5</v>
      </c>
      <c r="F19" s="19">
        <v>21.8</v>
      </c>
      <c r="G19" s="20">
        <v>5.2</v>
      </c>
      <c r="H19" s="24">
        <v>24</v>
      </c>
      <c r="I19" s="21">
        <v>11.8</v>
      </c>
      <c r="J19" s="21">
        <v>24.2</v>
      </c>
      <c r="K19" s="10">
        <v>10.5</v>
      </c>
      <c r="L19" s="10">
        <v>30</v>
      </c>
      <c r="M19" s="10">
        <v>15.7</v>
      </c>
      <c r="N19" s="10">
        <v>29.9</v>
      </c>
      <c r="O19" s="10">
        <v>16.7</v>
      </c>
      <c r="P19" s="10">
        <v>31.8</v>
      </c>
      <c r="Q19" s="10">
        <v>18.7</v>
      </c>
      <c r="R19" s="10">
        <v>28.9</v>
      </c>
      <c r="S19" s="10">
        <v>15</v>
      </c>
      <c r="T19" s="10">
        <v>22.5</v>
      </c>
      <c r="U19" s="10">
        <v>10</v>
      </c>
      <c r="V19" s="10">
        <v>13.5</v>
      </c>
      <c r="W19" s="10">
        <v>0.6</v>
      </c>
      <c r="X19" s="10">
        <v>7.2</v>
      </c>
      <c r="Y19" s="10">
        <v>-3</v>
      </c>
    </row>
    <row r="20" spans="1:25" ht="12.75" customHeight="1" thickBot="1" x14ac:dyDescent="0.25">
      <c r="A20" s="6">
        <v>16</v>
      </c>
      <c r="B20" s="10">
        <v>10.4</v>
      </c>
      <c r="C20" s="10">
        <v>8.1</v>
      </c>
      <c r="D20" s="21">
        <v>18</v>
      </c>
      <c r="E20" s="19">
        <v>1.5</v>
      </c>
      <c r="F20" s="21">
        <v>20.5</v>
      </c>
      <c r="G20" s="23">
        <v>5</v>
      </c>
      <c r="H20" s="24">
        <v>25.6</v>
      </c>
      <c r="I20" s="19">
        <v>9.5</v>
      </c>
      <c r="J20" s="21">
        <v>25.6</v>
      </c>
      <c r="K20" s="10">
        <v>12.1</v>
      </c>
      <c r="L20" s="10">
        <v>27.8</v>
      </c>
      <c r="M20" s="10">
        <v>17.100000000000001</v>
      </c>
      <c r="N20" s="10">
        <v>33.4</v>
      </c>
      <c r="O20" s="10">
        <v>17.8</v>
      </c>
      <c r="P20" s="10">
        <v>26.6</v>
      </c>
      <c r="Q20" s="10">
        <v>20.399999999999999</v>
      </c>
      <c r="R20" s="10">
        <v>29.7</v>
      </c>
      <c r="S20" s="10">
        <v>16.2</v>
      </c>
      <c r="T20" s="10">
        <v>23.1</v>
      </c>
      <c r="U20" s="10">
        <v>10.4</v>
      </c>
      <c r="V20" s="10">
        <v>11.2</v>
      </c>
      <c r="W20" s="10">
        <v>-1.5</v>
      </c>
      <c r="X20" s="10">
        <v>9.1</v>
      </c>
      <c r="Y20" s="10">
        <v>-0.3</v>
      </c>
    </row>
    <row r="21" spans="1:25" ht="12.75" customHeight="1" thickBot="1" x14ac:dyDescent="0.25">
      <c r="A21" s="6">
        <v>17</v>
      </c>
      <c r="B21" s="10">
        <v>11.7</v>
      </c>
      <c r="C21" s="10">
        <v>5</v>
      </c>
      <c r="D21" s="21">
        <v>11.5</v>
      </c>
      <c r="E21" s="23">
        <v>5.7</v>
      </c>
      <c r="F21" s="21">
        <v>19.100000000000001</v>
      </c>
      <c r="G21" s="23">
        <v>5.5</v>
      </c>
      <c r="H21" s="24">
        <v>25.8</v>
      </c>
      <c r="I21" s="19">
        <v>11.3</v>
      </c>
      <c r="J21" s="24">
        <v>24.9</v>
      </c>
      <c r="K21" s="10">
        <v>12.7</v>
      </c>
      <c r="L21" s="10">
        <v>30.7</v>
      </c>
      <c r="M21" s="10">
        <v>18.100000000000001</v>
      </c>
      <c r="N21" s="10">
        <v>33.9</v>
      </c>
      <c r="O21" s="10">
        <v>20.6</v>
      </c>
      <c r="P21" s="10">
        <v>28.6</v>
      </c>
      <c r="Q21" s="10">
        <v>18.100000000000001</v>
      </c>
      <c r="R21" s="10">
        <v>30</v>
      </c>
      <c r="S21" s="10">
        <v>17.100000000000001</v>
      </c>
      <c r="T21" s="10">
        <v>22.7</v>
      </c>
      <c r="U21" s="10">
        <v>14.7</v>
      </c>
      <c r="V21" s="10">
        <v>9.8000000000000007</v>
      </c>
      <c r="W21" s="10">
        <v>-3</v>
      </c>
      <c r="X21" s="10">
        <v>5.2</v>
      </c>
      <c r="Y21" s="10">
        <v>-1.5</v>
      </c>
    </row>
    <row r="22" spans="1:25" ht="12.75" customHeight="1" thickBot="1" x14ac:dyDescent="0.25">
      <c r="A22" s="6">
        <v>18</v>
      </c>
      <c r="B22" s="10">
        <v>12.9</v>
      </c>
      <c r="C22" s="10">
        <v>3.5</v>
      </c>
      <c r="D22" s="19">
        <v>12</v>
      </c>
      <c r="E22" s="20">
        <v>7.4</v>
      </c>
      <c r="F22" s="21">
        <v>19.399999999999999</v>
      </c>
      <c r="G22" s="23">
        <v>5.9</v>
      </c>
      <c r="H22" s="24">
        <v>25.9</v>
      </c>
      <c r="I22" s="19">
        <v>10.7</v>
      </c>
      <c r="J22" s="24">
        <v>32.4</v>
      </c>
      <c r="K22" s="10">
        <v>15</v>
      </c>
      <c r="L22" s="10">
        <v>28.9</v>
      </c>
      <c r="M22" s="10">
        <v>17.3</v>
      </c>
      <c r="N22" s="10">
        <v>34.6</v>
      </c>
      <c r="O22" s="10">
        <v>19.5</v>
      </c>
      <c r="P22" s="10">
        <v>27.5</v>
      </c>
      <c r="Q22" s="10">
        <v>20.100000000000001</v>
      </c>
      <c r="R22" s="10">
        <v>28.3</v>
      </c>
      <c r="S22" s="10">
        <v>15.8</v>
      </c>
      <c r="T22" s="10">
        <v>24.2</v>
      </c>
      <c r="U22" s="10">
        <v>12.2</v>
      </c>
      <c r="V22" s="10">
        <v>11.2</v>
      </c>
      <c r="W22" s="10">
        <v>-4.3</v>
      </c>
      <c r="X22" s="10">
        <v>10.199999999999999</v>
      </c>
      <c r="Y22" s="10">
        <v>0.8</v>
      </c>
    </row>
    <row r="23" spans="1:25" ht="12.75" customHeight="1" thickBot="1" x14ac:dyDescent="0.25">
      <c r="A23" s="6">
        <v>19</v>
      </c>
      <c r="B23" s="10">
        <v>18</v>
      </c>
      <c r="C23" s="10">
        <v>8.5</v>
      </c>
      <c r="D23" s="19">
        <v>14.7</v>
      </c>
      <c r="E23" s="20">
        <v>4.2</v>
      </c>
      <c r="F23" s="19">
        <v>16.7</v>
      </c>
      <c r="G23" s="20">
        <v>9.5</v>
      </c>
      <c r="H23" s="21">
        <v>26.2</v>
      </c>
      <c r="I23" s="19">
        <v>11.2</v>
      </c>
      <c r="J23" s="24">
        <v>25.1</v>
      </c>
      <c r="K23" s="10">
        <v>14.5</v>
      </c>
      <c r="L23" s="10">
        <v>33.799999999999997</v>
      </c>
      <c r="M23" s="10">
        <v>18.8</v>
      </c>
      <c r="N23" s="10">
        <v>33.700000000000003</v>
      </c>
      <c r="O23" s="10">
        <v>18.399999999999999</v>
      </c>
      <c r="P23" s="10">
        <v>22.6</v>
      </c>
      <c r="Q23" s="10">
        <v>17.5</v>
      </c>
      <c r="R23" s="10">
        <v>25.9</v>
      </c>
      <c r="S23" s="10">
        <v>15.4</v>
      </c>
      <c r="T23" s="10">
        <v>21</v>
      </c>
      <c r="U23" s="10">
        <v>10.6</v>
      </c>
      <c r="V23" s="10">
        <v>13</v>
      </c>
      <c r="W23" s="10">
        <v>-1</v>
      </c>
      <c r="X23" s="10">
        <v>10.3</v>
      </c>
      <c r="Y23" s="10">
        <v>-0.1</v>
      </c>
    </row>
    <row r="24" spans="1:25" ht="12.75" customHeight="1" thickBot="1" x14ac:dyDescent="0.25">
      <c r="A24" s="6">
        <v>20</v>
      </c>
      <c r="B24" s="10">
        <v>18.2</v>
      </c>
      <c r="C24" s="10">
        <v>5.2</v>
      </c>
      <c r="D24" s="19">
        <v>15.5</v>
      </c>
      <c r="E24" s="20">
        <v>3.2</v>
      </c>
      <c r="F24" s="19">
        <v>12.4</v>
      </c>
      <c r="G24" s="19">
        <v>1.4</v>
      </c>
      <c r="H24" s="24">
        <v>24.7</v>
      </c>
      <c r="I24" s="19">
        <v>11.1</v>
      </c>
      <c r="J24" s="24">
        <v>26.1</v>
      </c>
      <c r="K24" s="10">
        <v>14.3</v>
      </c>
      <c r="L24" s="10">
        <v>34.200000000000003</v>
      </c>
      <c r="M24" s="10">
        <v>19.100000000000001</v>
      </c>
      <c r="N24" s="10">
        <v>31.8</v>
      </c>
      <c r="O24" s="10">
        <v>20.9</v>
      </c>
      <c r="P24" s="10">
        <v>27.4</v>
      </c>
      <c r="Q24" s="10">
        <v>15.7</v>
      </c>
      <c r="R24" s="10">
        <v>24</v>
      </c>
      <c r="S24" s="10">
        <v>14.7</v>
      </c>
      <c r="T24" s="10">
        <v>20.399999999999999</v>
      </c>
      <c r="U24" s="10">
        <v>10.8</v>
      </c>
      <c r="V24" s="10">
        <v>14.6</v>
      </c>
      <c r="W24" s="10">
        <v>6.8</v>
      </c>
      <c r="X24" s="10">
        <v>9.5</v>
      </c>
      <c r="Y24" s="10">
        <v>1.3</v>
      </c>
    </row>
    <row r="25" spans="1:25" ht="12.75" customHeight="1" thickBot="1" x14ac:dyDescent="0.25">
      <c r="A25" s="6">
        <v>21</v>
      </c>
      <c r="B25" s="10">
        <v>14.6</v>
      </c>
      <c r="C25" s="10">
        <v>4.0999999999999996</v>
      </c>
      <c r="D25" s="21">
        <v>15.6</v>
      </c>
      <c r="E25" s="19">
        <v>6.4</v>
      </c>
      <c r="F25" s="19">
        <v>14.5</v>
      </c>
      <c r="G25" s="23">
        <v>1.8</v>
      </c>
      <c r="H25" s="24">
        <v>25.9</v>
      </c>
      <c r="I25" s="19">
        <v>11.1</v>
      </c>
      <c r="J25" s="24">
        <v>27.9</v>
      </c>
      <c r="K25" s="10">
        <v>11.9</v>
      </c>
      <c r="L25" s="10">
        <v>33.200000000000003</v>
      </c>
      <c r="M25" s="10">
        <v>19.2</v>
      </c>
      <c r="N25" s="10">
        <v>30.2</v>
      </c>
      <c r="O25" s="10">
        <v>20.3</v>
      </c>
      <c r="P25" s="10">
        <v>25.4</v>
      </c>
      <c r="Q25" s="10">
        <v>14.5</v>
      </c>
      <c r="R25" s="10">
        <v>25.6</v>
      </c>
      <c r="S25" s="10">
        <v>17.100000000000001</v>
      </c>
      <c r="T25" s="10">
        <v>18.899999999999999</v>
      </c>
      <c r="U25" s="10">
        <v>7.8</v>
      </c>
      <c r="V25" s="10">
        <v>19.3</v>
      </c>
      <c r="W25" s="10">
        <v>10.6</v>
      </c>
      <c r="X25" s="10">
        <v>10.5</v>
      </c>
      <c r="Y25" s="10">
        <v>7.1</v>
      </c>
    </row>
    <row r="26" spans="1:25" ht="12.75" customHeight="1" thickBot="1" x14ac:dyDescent="0.25">
      <c r="A26" s="6">
        <v>22</v>
      </c>
      <c r="B26" s="10">
        <v>13.7</v>
      </c>
      <c r="C26" s="10">
        <v>7.3</v>
      </c>
      <c r="D26" s="21">
        <v>14.7</v>
      </c>
      <c r="E26" s="19">
        <v>5.5</v>
      </c>
      <c r="F26" s="19">
        <v>15.1</v>
      </c>
      <c r="G26" s="23">
        <v>-0.8</v>
      </c>
      <c r="H26" s="21">
        <v>25.9</v>
      </c>
      <c r="I26" s="19">
        <v>9.8000000000000007</v>
      </c>
      <c r="J26" s="24">
        <v>30.3</v>
      </c>
      <c r="K26" s="10">
        <v>14.5</v>
      </c>
      <c r="L26" s="10">
        <v>33</v>
      </c>
      <c r="M26" s="10">
        <v>17.5</v>
      </c>
      <c r="N26" s="10">
        <v>31.3</v>
      </c>
      <c r="O26" s="10">
        <v>19</v>
      </c>
      <c r="P26" s="10">
        <v>23.4</v>
      </c>
      <c r="Q26" s="10">
        <v>14.5</v>
      </c>
      <c r="R26" s="10">
        <v>25.5</v>
      </c>
      <c r="S26" s="10">
        <v>15.9</v>
      </c>
      <c r="T26" s="10">
        <v>17.7</v>
      </c>
      <c r="U26" s="10">
        <v>6.4</v>
      </c>
      <c r="V26" s="10">
        <v>14.1</v>
      </c>
      <c r="W26" s="10">
        <v>8.6999999999999993</v>
      </c>
      <c r="X26" s="10">
        <v>12.6</v>
      </c>
      <c r="Y26" s="10">
        <v>6.8</v>
      </c>
    </row>
    <row r="27" spans="1:25" ht="12.75" customHeight="1" thickBot="1" x14ac:dyDescent="0.25">
      <c r="A27" s="6">
        <v>23</v>
      </c>
      <c r="B27" s="10">
        <v>11</v>
      </c>
      <c r="C27" s="10">
        <v>4.3</v>
      </c>
      <c r="D27" s="19">
        <v>17.899999999999999</v>
      </c>
      <c r="E27" s="23">
        <v>3</v>
      </c>
      <c r="F27" s="19">
        <v>17.399999999999999</v>
      </c>
      <c r="G27" s="20">
        <v>1.5</v>
      </c>
      <c r="H27" s="21">
        <v>27.3</v>
      </c>
      <c r="I27" s="19">
        <v>11</v>
      </c>
      <c r="J27" s="25">
        <v>29</v>
      </c>
      <c r="K27" s="10">
        <v>15.5</v>
      </c>
      <c r="L27" s="10">
        <v>30.7</v>
      </c>
      <c r="M27" s="10">
        <v>14.3</v>
      </c>
      <c r="N27" s="10">
        <v>33.799999999999997</v>
      </c>
      <c r="O27" s="10">
        <v>19.7</v>
      </c>
      <c r="P27" s="10">
        <v>27</v>
      </c>
      <c r="Q27" s="10">
        <v>15.4</v>
      </c>
      <c r="R27" s="10">
        <v>27.5</v>
      </c>
      <c r="S27" s="10">
        <v>17.2</v>
      </c>
      <c r="T27" s="10">
        <v>20.2</v>
      </c>
      <c r="U27" s="10">
        <v>11.7</v>
      </c>
      <c r="V27" s="10">
        <v>13.7</v>
      </c>
      <c r="W27" s="10">
        <v>9.1</v>
      </c>
      <c r="X27" s="10">
        <v>14</v>
      </c>
      <c r="Y27" s="10">
        <v>7.1</v>
      </c>
    </row>
    <row r="28" spans="1:25" ht="12.75" customHeight="1" thickBot="1" x14ac:dyDescent="0.25">
      <c r="A28" s="6">
        <v>24</v>
      </c>
      <c r="B28" s="10">
        <v>9.4</v>
      </c>
      <c r="C28" s="10">
        <v>0.8</v>
      </c>
      <c r="D28" s="19">
        <v>18.100000000000001</v>
      </c>
      <c r="E28" s="20">
        <v>7.3</v>
      </c>
      <c r="F28" s="19">
        <v>18.8</v>
      </c>
      <c r="G28" s="23">
        <v>3.5</v>
      </c>
      <c r="H28" s="21">
        <v>28.6</v>
      </c>
      <c r="I28" s="19">
        <v>11.4</v>
      </c>
      <c r="J28" s="25">
        <v>32.700000000000003</v>
      </c>
      <c r="K28" s="10">
        <v>16.5</v>
      </c>
      <c r="L28" s="10">
        <v>33.200000000000003</v>
      </c>
      <c r="M28" s="10">
        <v>16.100000000000001</v>
      </c>
      <c r="N28" s="10">
        <v>32.799999999999997</v>
      </c>
      <c r="O28" s="10">
        <v>19.600000000000001</v>
      </c>
      <c r="P28" s="10">
        <v>25.6</v>
      </c>
      <c r="Q28" s="10">
        <v>14.7</v>
      </c>
      <c r="R28" s="10">
        <v>27.3</v>
      </c>
      <c r="S28" s="10">
        <v>14.5</v>
      </c>
      <c r="T28" s="10">
        <v>18.899999999999999</v>
      </c>
      <c r="U28" s="10">
        <v>10.3</v>
      </c>
      <c r="V28" s="10">
        <v>11</v>
      </c>
      <c r="W28" s="10">
        <v>6.9</v>
      </c>
      <c r="X28" s="10">
        <v>11.6</v>
      </c>
      <c r="Y28" s="10">
        <v>1.7</v>
      </c>
    </row>
    <row r="29" spans="1:25" ht="12.75" customHeight="1" thickBot="1" x14ac:dyDescent="0.25">
      <c r="A29" s="6">
        <v>25</v>
      </c>
      <c r="B29" s="10">
        <v>7.1</v>
      </c>
      <c r="C29" s="10">
        <v>-1</v>
      </c>
      <c r="D29" s="23">
        <v>15.2</v>
      </c>
      <c r="E29" s="20">
        <v>8.1999999999999993</v>
      </c>
      <c r="F29" s="21">
        <v>15.2</v>
      </c>
      <c r="G29" s="23">
        <v>5.3</v>
      </c>
      <c r="H29" s="21">
        <v>26.9</v>
      </c>
      <c r="I29" s="19">
        <v>10.8</v>
      </c>
      <c r="J29" s="24">
        <v>29.5</v>
      </c>
      <c r="K29" s="10">
        <v>13.6</v>
      </c>
      <c r="L29" s="10">
        <v>34.799999999999997</v>
      </c>
      <c r="M29" s="10">
        <v>17.899999999999999</v>
      </c>
      <c r="N29" s="10">
        <v>32.9</v>
      </c>
      <c r="O29" s="10">
        <v>18.8</v>
      </c>
      <c r="P29" s="10">
        <v>32.1</v>
      </c>
      <c r="Q29" s="10">
        <v>17.899999999999999</v>
      </c>
      <c r="R29" s="10">
        <v>24.1</v>
      </c>
      <c r="S29" s="10">
        <v>16.7</v>
      </c>
      <c r="T29" s="10">
        <v>17.7</v>
      </c>
      <c r="U29" s="10">
        <v>9</v>
      </c>
      <c r="V29" s="10">
        <v>9.5</v>
      </c>
      <c r="W29" s="10">
        <v>1.7</v>
      </c>
      <c r="X29" s="10">
        <v>9.8000000000000007</v>
      </c>
      <c r="Y29" s="10">
        <v>1.3</v>
      </c>
    </row>
    <row r="30" spans="1:25" ht="12.75" customHeight="1" thickBot="1" x14ac:dyDescent="0.25">
      <c r="A30" s="6">
        <v>26</v>
      </c>
      <c r="B30" s="10">
        <v>10.1</v>
      </c>
      <c r="C30" s="10">
        <v>-1.5</v>
      </c>
      <c r="D30" s="19">
        <v>16.7</v>
      </c>
      <c r="E30" s="20">
        <v>4.5</v>
      </c>
      <c r="F30" s="21">
        <v>16.5</v>
      </c>
      <c r="G30" s="20">
        <v>3.8</v>
      </c>
      <c r="H30" s="21">
        <v>25.8</v>
      </c>
      <c r="I30" s="19">
        <v>11.8</v>
      </c>
      <c r="J30" s="24">
        <v>27.9</v>
      </c>
      <c r="K30" s="10">
        <v>14.1</v>
      </c>
      <c r="L30" s="10">
        <v>28.8</v>
      </c>
      <c r="M30" s="10">
        <v>18.2</v>
      </c>
      <c r="N30" s="10">
        <v>34.5</v>
      </c>
      <c r="O30" s="10">
        <v>19.899999999999999</v>
      </c>
      <c r="P30" s="10">
        <v>32.799999999999997</v>
      </c>
      <c r="Q30" s="10">
        <v>20.5</v>
      </c>
      <c r="R30" s="10">
        <v>23.9</v>
      </c>
      <c r="S30" s="10">
        <v>12.9</v>
      </c>
      <c r="T30" s="10">
        <v>17.600000000000001</v>
      </c>
      <c r="U30" s="10">
        <v>8.3000000000000007</v>
      </c>
      <c r="V30" s="10">
        <v>12.2</v>
      </c>
      <c r="W30" s="10">
        <v>0.7</v>
      </c>
      <c r="X30" s="10">
        <v>9.9</v>
      </c>
      <c r="Y30" s="10">
        <v>0.7</v>
      </c>
    </row>
    <row r="31" spans="1:25" ht="12.75" customHeight="1" thickBot="1" x14ac:dyDescent="0.25">
      <c r="A31" s="6">
        <v>27</v>
      </c>
      <c r="B31" s="10">
        <v>7.1</v>
      </c>
      <c r="C31" s="10">
        <v>-1.9</v>
      </c>
      <c r="D31" s="21">
        <v>18.8</v>
      </c>
      <c r="E31" s="19">
        <v>3.5</v>
      </c>
      <c r="F31" s="21">
        <v>13.3</v>
      </c>
      <c r="G31" s="23">
        <v>6.3</v>
      </c>
      <c r="H31" s="21">
        <v>22.9</v>
      </c>
      <c r="I31" s="21">
        <v>11.5</v>
      </c>
      <c r="J31" s="24">
        <v>27</v>
      </c>
      <c r="K31" s="10">
        <v>12.5</v>
      </c>
      <c r="L31" s="10">
        <v>27.1</v>
      </c>
      <c r="M31" s="10">
        <v>16.600000000000001</v>
      </c>
      <c r="N31" s="10">
        <v>35.1</v>
      </c>
      <c r="O31" s="10">
        <v>19</v>
      </c>
      <c r="P31" s="10">
        <v>35.200000000000003</v>
      </c>
      <c r="Q31" s="10">
        <v>19.399999999999999</v>
      </c>
      <c r="R31" s="10">
        <v>21.2</v>
      </c>
      <c r="S31" s="10">
        <v>10.9</v>
      </c>
      <c r="T31" s="10">
        <v>18.899999999999999</v>
      </c>
      <c r="U31" s="10">
        <v>8.6</v>
      </c>
      <c r="V31" s="10">
        <v>13.1</v>
      </c>
      <c r="W31" s="10">
        <v>2</v>
      </c>
      <c r="X31" s="10">
        <v>11</v>
      </c>
      <c r="Y31" s="10">
        <v>-0.7</v>
      </c>
    </row>
    <row r="32" spans="1:25" ht="12.75" customHeight="1" thickBot="1" x14ac:dyDescent="0.25">
      <c r="A32" s="6">
        <v>28</v>
      </c>
      <c r="B32" s="10">
        <v>8.9</v>
      </c>
      <c r="C32" s="10">
        <v>-2.5</v>
      </c>
      <c r="D32" s="19">
        <v>19.7</v>
      </c>
      <c r="E32" s="19">
        <v>6.9</v>
      </c>
      <c r="F32" s="21">
        <v>14.9</v>
      </c>
      <c r="G32" s="19">
        <v>7.5</v>
      </c>
      <c r="H32" s="24">
        <v>24</v>
      </c>
      <c r="I32" s="19">
        <v>11</v>
      </c>
      <c r="J32" s="24">
        <v>23.7</v>
      </c>
      <c r="K32" s="10">
        <v>10.4</v>
      </c>
      <c r="L32" s="10">
        <v>28.3</v>
      </c>
      <c r="M32" s="10">
        <v>16.899999999999999</v>
      </c>
      <c r="N32" s="10">
        <v>34.6</v>
      </c>
      <c r="O32" s="10">
        <v>19.5</v>
      </c>
      <c r="P32" s="10">
        <v>36.299999999999997</v>
      </c>
      <c r="Q32" s="10">
        <v>19.100000000000001</v>
      </c>
      <c r="R32" s="10">
        <v>21.3</v>
      </c>
      <c r="S32" s="10">
        <v>7.4</v>
      </c>
      <c r="T32" s="10">
        <v>20.5</v>
      </c>
      <c r="U32" s="10">
        <v>6.9</v>
      </c>
      <c r="V32" s="10">
        <v>12.6</v>
      </c>
      <c r="W32" s="10">
        <v>1.5</v>
      </c>
      <c r="X32" s="10">
        <v>12.5</v>
      </c>
      <c r="Y32" s="10">
        <v>-1.6</v>
      </c>
    </row>
    <row r="33" spans="1:36" ht="12.75" customHeight="1" thickBot="1" x14ac:dyDescent="0.25">
      <c r="A33" s="6">
        <v>29</v>
      </c>
      <c r="B33" s="10">
        <v>13.7</v>
      </c>
      <c r="C33" s="10">
        <v>-0.2</v>
      </c>
      <c r="D33" s="19"/>
      <c r="E33" s="23"/>
      <c r="F33" s="21">
        <v>18.8</v>
      </c>
      <c r="G33" s="19">
        <v>7.6</v>
      </c>
      <c r="H33" s="21">
        <v>19.5</v>
      </c>
      <c r="I33" s="21">
        <v>12</v>
      </c>
      <c r="J33" s="24">
        <v>24.7</v>
      </c>
      <c r="K33" s="10">
        <v>9.6</v>
      </c>
      <c r="L33" s="10">
        <v>30.1</v>
      </c>
      <c r="M33" s="10">
        <v>17.3</v>
      </c>
      <c r="N33" s="10">
        <v>34.200000000000003</v>
      </c>
      <c r="O33" s="10">
        <v>19.899999999999999</v>
      </c>
      <c r="P33" s="10">
        <v>32.700000000000003</v>
      </c>
      <c r="Q33" s="10">
        <v>21.3</v>
      </c>
      <c r="R33" s="10">
        <v>23</v>
      </c>
      <c r="S33" s="10">
        <v>11.7</v>
      </c>
      <c r="T33" s="10">
        <v>20.8</v>
      </c>
      <c r="U33" s="10">
        <v>8.3000000000000007</v>
      </c>
      <c r="V33" s="10">
        <v>10.9</v>
      </c>
      <c r="W33" s="10">
        <v>0.5</v>
      </c>
      <c r="X33" s="10">
        <v>11.5</v>
      </c>
      <c r="Y33" s="10">
        <v>-2.5</v>
      </c>
    </row>
    <row r="34" spans="1:36" ht="12.75" customHeight="1" thickBot="1" x14ac:dyDescent="0.25">
      <c r="A34" s="6">
        <v>30</v>
      </c>
      <c r="B34" s="10">
        <v>11.5</v>
      </c>
      <c r="C34" s="10">
        <v>0.7</v>
      </c>
      <c r="D34" s="125"/>
      <c r="E34" s="126"/>
      <c r="F34" s="21">
        <v>19</v>
      </c>
      <c r="G34" s="19">
        <v>5.5</v>
      </c>
      <c r="H34" s="21">
        <v>24</v>
      </c>
      <c r="I34" s="21">
        <v>11.5</v>
      </c>
      <c r="J34" s="24">
        <v>27.4</v>
      </c>
      <c r="K34" s="10">
        <v>10.8</v>
      </c>
      <c r="L34" s="10">
        <v>32.6</v>
      </c>
      <c r="M34" s="10">
        <v>16.899999999999999</v>
      </c>
      <c r="N34" s="10">
        <v>34.4</v>
      </c>
      <c r="O34" s="10">
        <v>19.899999999999999</v>
      </c>
      <c r="P34" s="10">
        <v>30.8</v>
      </c>
      <c r="Q34" s="10">
        <v>20.2</v>
      </c>
      <c r="R34" s="10">
        <v>26.8</v>
      </c>
      <c r="S34" s="10">
        <v>14.3</v>
      </c>
      <c r="T34" s="10">
        <v>19.600000000000001</v>
      </c>
      <c r="U34" s="10">
        <v>9</v>
      </c>
      <c r="V34" s="10">
        <v>11.9</v>
      </c>
      <c r="W34" s="10">
        <v>0.2</v>
      </c>
      <c r="X34" s="10">
        <v>12.9</v>
      </c>
      <c r="Y34" s="10">
        <v>-1.1000000000000001</v>
      </c>
    </row>
    <row r="35" spans="1:36" ht="12.75" customHeight="1" thickBot="1" x14ac:dyDescent="0.25">
      <c r="A35" s="6">
        <v>31</v>
      </c>
      <c r="B35" s="10">
        <v>13.5</v>
      </c>
      <c r="C35" s="10"/>
      <c r="D35" s="127"/>
      <c r="E35" s="128"/>
      <c r="F35" s="21">
        <v>19.2</v>
      </c>
      <c r="G35" s="23">
        <v>5</v>
      </c>
      <c r="H35" s="125"/>
      <c r="I35" s="126"/>
      <c r="J35" s="24">
        <v>27.6</v>
      </c>
      <c r="K35" s="10">
        <v>16.3</v>
      </c>
      <c r="L35" s="129"/>
      <c r="M35" s="130"/>
      <c r="N35" s="10">
        <v>34.1</v>
      </c>
      <c r="O35" s="10">
        <v>21.5</v>
      </c>
      <c r="P35" s="10">
        <v>28.6</v>
      </c>
      <c r="Q35" s="10">
        <v>15.8</v>
      </c>
      <c r="R35" s="129"/>
      <c r="S35" s="130"/>
      <c r="T35" s="10">
        <v>17.7</v>
      </c>
      <c r="U35" s="10">
        <v>6.2</v>
      </c>
      <c r="V35" s="129"/>
      <c r="W35" s="130"/>
      <c r="X35" s="10">
        <v>7.9</v>
      </c>
      <c r="Y35" s="10">
        <v>-0.8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18.2</v>
      </c>
      <c r="C38" s="102"/>
      <c r="D38" s="101">
        <v>21.2</v>
      </c>
      <c r="E38" s="102"/>
      <c r="F38" s="101">
        <v>19.899999999999999</v>
      </c>
      <c r="G38" s="102"/>
      <c r="H38" s="101">
        <v>28.6</v>
      </c>
      <c r="I38" s="102"/>
      <c r="J38" s="101">
        <v>32.700000000000003</v>
      </c>
      <c r="K38" s="102"/>
      <c r="L38" s="101">
        <v>34.799999999999997</v>
      </c>
      <c r="M38" s="102"/>
      <c r="N38" s="101">
        <v>35.6</v>
      </c>
      <c r="O38" s="102"/>
      <c r="P38" s="101">
        <v>36.299999999999997</v>
      </c>
      <c r="Q38" s="102"/>
      <c r="R38" s="101">
        <v>30.2</v>
      </c>
      <c r="S38" s="102"/>
      <c r="T38" s="101">
        <v>27.1</v>
      </c>
      <c r="U38" s="102"/>
      <c r="V38" s="101">
        <v>19.3</v>
      </c>
      <c r="W38" s="102"/>
      <c r="X38" s="101">
        <v>17.8</v>
      </c>
      <c r="Y38" s="102"/>
    </row>
    <row r="39" spans="1:36" ht="12.75" customHeight="1" thickBot="1" x14ac:dyDescent="0.2">
      <c r="A39" s="6" t="s">
        <v>15</v>
      </c>
      <c r="B39" s="116">
        <f>SUM(B5:B35)/31</f>
        <v>12.077419354838709</v>
      </c>
      <c r="C39" s="117"/>
      <c r="D39" s="116">
        <f>SUM(D5:D35)/28</f>
        <v>15.407142857142857</v>
      </c>
      <c r="E39" s="117"/>
      <c r="F39" s="116">
        <f>SUM(F5:F35)/31</f>
        <v>18.045161290322579</v>
      </c>
      <c r="G39" s="117"/>
      <c r="H39" s="116">
        <f>SUM(H5:H34)/30</f>
        <v>21.09666666666666</v>
      </c>
      <c r="I39" s="117"/>
      <c r="J39" s="116">
        <f>SUM(J5:J35)/31</f>
        <v>26.609677419354842</v>
      </c>
      <c r="K39" s="117"/>
      <c r="L39" s="116">
        <f>SUM(L5:L35)/30</f>
        <v>30.990000000000006</v>
      </c>
      <c r="M39" s="117"/>
      <c r="N39" s="116">
        <f>SUM(N5:N35)/31</f>
        <v>32.512903225806454</v>
      </c>
      <c r="O39" s="117"/>
      <c r="P39" s="116">
        <f>SUM(P5:P35)/31</f>
        <v>29.87096774193548</v>
      </c>
      <c r="Q39" s="117"/>
      <c r="R39" s="116">
        <f>SUM(R5:R35)/30</f>
        <v>27.016666666666662</v>
      </c>
      <c r="S39" s="117"/>
      <c r="T39" s="116">
        <f>SUM(T5:T35)/31</f>
        <v>22.116129032258065</v>
      </c>
      <c r="U39" s="117"/>
      <c r="V39" s="118">
        <f>SUM(V5:V35)/30</f>
        <v>14.256666666666668</v>
      </c>
      <c r="W39" s="119"/>
      <c r="X39" s="116">
        <f>SUM(X5:X35)/31</f>
        <v>11.74516129032258</v>
      </c>
      <c r="Y39" s="117"/>
    </row>
    <row r="40" spans="1:36" ht="12.75" customHeight="1" thickBot="1" x14ac:dyDescent="0.2">
      <c r="A40" s="6" t="s">
        <v>16</v>
      </c>
      <c r="B40" s="116">
        <f>(B39+B41)/2</f>
        <v>7.3032258064516125</v>
      </c>
      <c r="C40" s="117"/>
      <c r="D40" s="116">
        <f>(D39+D41)/2</f>
        <v>10.1625</v>
      </c>
      <c r="E40" s="117"/>
      <c r="F40" s="116">
        <f>(F39+F41)/2</f>
        <v>11.695161290322581</v>
      </c>
      <c r="G40" s="117"/>
      <c r="H40" s="116">
        <f>(H39+H41)/2</f>
        <v>15.463333333333331</v>
      </c>
      <c r="I40" s="117"/>
      <c r="J40" s="116">
        <f>(J39+J41)/2</f>
        <v>19.450000000000003</v>
      </c>
      <c r="K40" s="117"/>
      <c r="L40" s="116">
        <f>(L39+L41)/2</f>
        <v>23.613333333333337</v>
      </c>
      <c r="M40" s="117"/>
      <c r="N40" s="116">
        <f>(N39+N41)/2</f>
        <v>25.412903225806453</v>
      </c>
      <c r="O40" s="117"/>
      <c r="P40" s="116">
        <f>(P39+P41)/2</f>
        <v>23.937096774193545</v>
      </c>
      <c r="Q40" s="117"/>
      <c r="R40" s="116">
        <f>(R39+R41)/2</f>
        <v>21.168333333333329</v>
      </c>
      <c r="S40" s="117"/>
      <c r="T40" s="116">
        <f>(T39+T41)/2</f>
        <v>16.658064516129031</v>
      </c>
      <c r="U40" s="117"/>
      <c r="V40" s="116">
        <f>(V39+V41)/2</f>
        <v>8.8166666666666664</v>
      </c>
      <c r="W40" s="117"/>
      <c r="X40" s="116">
        <f>(X39+X41)/2</f>
        <v>6.8387096774193541</v>
      </c>
      <c r="Y40" s="117"/>
    </row>
    <row r="41" spans="1:36" ht="12.75" customHeight="1" thickBot="1" x14ac:dyDescent="0.2">
      <c r="A41" s="6" t="s">
        <v>17</v>
      </c>
      <c r="B41" s="116">
        <f>SUM(C5:C35)/31</f>
        <v>2.5290322580645155</v>
      </c>
      <c r="C41" s="117"/>
      <c r="D41" s="116">
        <f>SUM(E5:E34)/28</f>
        <v>4.9178571428571436</v>
      </c>
      <c r="E41" s="117"/>
      <c r="F41" s="116">
        <f>SUM(G5:G35)/31</f>
        <v>5.345161290322582</v>
      </c>
      <c r="G41" s="117"/>
      <c r="H41" s="116">
        <f t="shared" ref="H41" si="0">SUM(I5:I34)/30</f>
        <v>9.8300000000000018</v>
      </c>
      <c r="I41" s="117"/>
      <c r="J41" s="116">
        <f>SUM(K5:K35)/31</f>
        <v>12.290322580645165</v>
      </c>
      <c r="K41" s="117"/>
      <c r="L41" s="118">
        <f>SUM(M5:M35)/30</f>
        <v>16.236666666666668</v>
      </c>
      <c r="M41" s="119"/>
      <c r="N41" s="116">
        <f>SUM(O5:O35)/31</f>
        <v>18.312903225806448</v>
      </c>
      <c r="O41" s="117"/>
      <c r="P41" s="116">
        <f>SUM(Q5:Q35)/31</f>
        <v>18.00322580645161</v>
      </c>
      <c r="Q41" s="117"/>
      <c r="R41" s="118">
        <f>SUM(S5:S35)/30</f>
        <v>15.319999999999997</v>
      </c>
      <c r="S41" s="119"/>
      <c r="T41" s="116">
        <f>SUM(U5:U35)/31</f>
        <v>11.199999999999998</v>
      </c>
      <c r="U41" s="117"/>
      <c r="V41" s="118">
        <f>SUM(W5:W35)/30</f>
        <v>3.3766666666666669</v>
      </c>
      <c r="W41" s="119"/>
      <c r="X41" s="116">
        <f>SUM(Y5:Y35)/31</f>
        <v>1.9322580645161289</v>
      </c>
      <c r="Y41" s="117"/>
    </row>
    <row r="42" spans="1:36" ht="12.75" customHeight="1" thickBot="1" x14ac:dyDescent="0.2">
      <c r="A42" s="6" t="s">
        <v>1</v>
      </c>
      <c r="B42" s="101">
        <v>-2.5</v>
      </c>
      <c r="C42" s="102"/>
      <c r="D42" s="101">
        <v>1</v>
      </c>
      <c r="E42" s="102"/>
      <c r="F42" s="101">
        <v>-0.8</v>
      </c>
      <c r="G42" s="102"/>
      <c r="H42" s="101">
        <v>4.4000000000000004</v>
      </c>
      <c r="I42" s="102"/>
      <c r="J42" s="101">
        <v>7.2</v>
      </c>
      <c r="K42" s="102"/>
      <c r="L42" s="101">
        <v>11.7</v>
      </c>
      <c r="M42" s="102"/>
      <c r="N42" s="101">
        <v>14.2</v>
      </c>
      <c r="O42" s="102"/>
      <c r="P42" s="101">
        <v>14.5</v>
      </c>
      <c r="Q42" s="102"/>
      <c r="R42" s="101">
        <v>7.4</v>
      </c>
      <c r="S42" s="102"/>
      <c r="T42" s="101">
        <v>6.2</v>
      </c>
      <c r="U42" s="102"/>
      <c r="V42" s="101">
        <v>-4.3</v>
      </c>
      <c r="W42" s="102"/>
      <c r="X42" s="101">
        <v>-3.4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3"/>
      <c r="C47" s="33"/>
      <c r="D47" s="33"/>
      <c r="E47" s="33"/>
      <c r="F47" s="33"/>
      <c r="G47" s="33"/>
      <c r="L47" s="33" t="s">
        <v>47</v>
      </c>
    </row>
    <row r="48" spans="1:36" ht="24" customHeight="1" x14ac:dyDescent="0.55000000000000004">
      <c r="J48" s="17" t="s">
        <v>53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>
        <v>3</v>
      </c>
      <c r="I51" s="102"/>
      <c r="J51" s="101">
        <v>26.5</v>
      </c>
      <c r="K51" s="102"/>
      <c r="L51" s="101" t="s">
        <v>14</v>
      </c>
      <c r="M51" s="102"/>
      <c r="N51" s="101">
        <v>0.5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>
        <v>35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>
        <v>55.6</v>
      </c>
      <c r="I53" s="102"/>
      <c r="J53" s="101">
        <v>7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>
        <v>0.3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>
        <v>23.5</v>
      </c>
      <c r="I54" s="102"/>
      <c r="J54" s="101">
        <v>1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>
        <v>29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>
        <v>0.2</v>
      </c>
      <c r="E55" s="102"/>
      <c r="F55" s="101" t="s">
        <v>14</v>
      </c>
      <c r="G55" s="102"/>
      <c r="H55" s="101">
        <v>3.5</v>
      </c>
      <c r="I55" s="102"/>
      <c r="J55" s="101">
        <v>11.5</v>
      </c>
      <c r="K55" s="102"/>
      <c r="L55" s="101">
        <v>4.5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33">
        <v>6</v>
      </c>
      <c r="Q56" s="134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>
        <v>16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33">
        <v>4</v>
      </c>
      <c r="Q57" s="134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>
        <v>7.5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33">
        <v>16</v>
      </c>
      <c r="Q58" s="134"/>
      <c r="R58" s="101" t="s">
        <v>14</v>
      </c>
      <c r="S58" s="102"/>
      <c r="T58" s="101">
        <v>12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>
        <v>0.2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>
        <v>12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>
        <v>6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33">
        <v>42</v>
      </c>
      <c r="Q62" s="134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>
        <v>7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33">
        <v>5</v>
      </c>
      <c r="Q63" s="134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>
        <v>11</v>
      </c>
      <c r="I64" s="102"/>
      <c r="J64" s="101">
        <v>2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>
        <v>1.5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>
        <v>0.5</v>
      </c>
      <c r="Y65" s="102"/>
    </row>
    <row r="66" spans="1:25" ht="12.75" customHeight="1" thickBot="1" x14ac:dyDescent="0.2">
      <c r="A66" s="6">
        <v>16</v>
      </c>
      <c r="B66" s="101">
        <v>0.5</v>
      </c>
      <c r="C66" s="102"/>
      <c r="D66" s="101" t="s">
        <v>14</v>
      </c>
      <c r="E66" s="102"/>
      <c r="F66" s="101">
        <v>5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>
        <v>18.5</v>
      </c>
      <c r="E67" s="102"/>
      <c r="F67" s="101" t="s">
        <v>14</v>
      </c>
      <c r="G67" s="102"/>
      <c r="H67" s="101">
        <v>1.5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>
        <v>44</v>
      </c>
      <c r="U67" s="102"/>
      <c r="V67" s="101" t="s">
        <v>14</v>
      </c>
      <c r="W67" s="102"/>
      <c r="X67" s="101">
        <v>2.5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>
        <v>0.5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>
        <v>1</v>
      </c>
      <c r="G69" s="102"/>
      <c r="H69" s="101" t="s">
        <v>14</v>
      </c>
      <c r="I69" s="102"/>
      <c r="J69" s="101">
        <v>1.2</v>
      </c>
      <c r="K69" s="102"/>
      <c r="L69" s="101" t="s">
        <v>14</v>
      </c>
      <c r="M69" s="102"/>
      <c r="N69" s="101" t="s">
        <v>14</v>
      </c>
      <c r="O69" s="102"/>
      <c r="P69" s="133">
        <v>10</v>
      </c>
      <c r="Q69" s="134"/>
      <c r="R69" s="101">
        <v>0.5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>
        <v>1.5</v>
      </c>
      <c r="W70" s="102"/>
      <c r="X70" s="101">
        <v>1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>
        <v>0.5</v>
      </c>
      <c r="K71" s="102"/>
      <c r="L71" s="101" t="s">
        <v>14</v>
      </c>
      <c r="M71" s="102"/>
      <c r="N71" s="101">
        <v>0.5</v>
      </c>
      <c r="O71" s="102"/>
      <c r="P71" s="133">
        <v>23</v>
      </c>
      <c r="Q71" s="134"/>
      <c r="R71" s="101" t="s">
        <v>14</v>
      </c>
      <c r="S71" s="102"/>
      <c r="T71" s="101" t="s">
        <v>14</v>
      </c>
      <c r="U71" s="102"/>
      <c r="V71" s="101">
        <v>1</v>
      </c>
      <c r="W71" s="102"/>
      <c r="X71" s="101">
        <v>1</v>
      </c>
      <c r="Y71" s="102"/>
    </row>
    <row r="72" spans="1:25" ht="12.75" customHeight="1" thickBot="1" x14ac:dyDescent="0.2">
      <c r="A72" s="6">
        <v>22</v>
      </c>
      <c r="B72" s="101">
        <v>3.5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>
        <v>2.5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>
        <v>0.5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>
        <v>1.5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>
        <v>0.8</v>
      </c>
      <c r="S75" s="102"/>
      <c r="T75" s="101">
        <v>11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>
        <v>0.5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>
        <v>5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>
        <v>0.3</v>
      </c>
      <c r="G78" s="102"/>
      <c r="H78" s="101">
        <v>3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>
        <v>3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>
        <v>1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2</v>
      </c>
      <c r="C82" s="100"/>
      <c r="D82" s="99">
        <v>4</v>
      </c>
      <c r="E82" s="100"/>
      <c r="F82" s="99">
        <v>4</v>
      </c>
      <c r="G82" s="100"/>
      <c r="H82" s="99">
        <v>11</v>
      </c>
      <c r="I82" s="100"/>
      <c r="J82" s="99">
        <v>9</v>
      </c>
      <c r="K82" s="100"/>
      <c r="L82" s="99">
        <v>3</v>
      </c>
      <c r="M82" s="100"/>
      <c r="N82" s="99">
        <v>2</v>
      </c>
      <c r="O82" s="100"/>
      <c r="P82" s="99">
        <v>7</v>
      </c>
      <c r="Q82" s="100"/>
      <c r="R82" s="99">
        <v>4</v>
      </c>
      <c r="S82" s="100"/>
      <c r="T82" s="99">
        <v>7</v>
      </c>
      <c r="U82" s="100"/>
      <c r="V82" s="99">
        <v>2</v>
      </c>
      <c r="W82" s="100"/>
      <c r="X82" s="99">
        <v>5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4</v>
      </c>
      <c r="C83" s="98"/>
      <c r="D83" s="97">
        <f t="shared" si="1"/>
        <v>26.4</v>
      </c>
      <c r="E83" s="98"/>
      <c r="F83" s="97">
        <f t="shared" ref="F83" si="2">SUM(F51:G81)</f>
        <v>22.3</v>
      </c>
      <c r="G83" s="98"/>
      <c r="H83" s="97">
        <f t="shared" ref="H83" si="3">SUM(H51:I81)</f>
        <v>152.1</v>
      </c>
      <c r="I83" s="98"/>
      <c r="J83" s="97">
        <f t="shared" ref="J83" si="4">SUM(J51:K81)</f>
        <v>50.7</v>
      </c>
      <c r="K83" s="98"/>
      <c r="L83" s="97">
        <f>SUM(L51:M81)</f>
        <v>6.5</v>
      </c>
      <c r="M83" s="98"/>
      <c r="N83" s="97">
        <f>SUM(N51:O81)</f>
        <v>1</v>
      </c>
      <c r="O83" s="98"/>
      <c r="P83" s="97">
        <f>SUM(P51:Q81)</f>
        <v>106</v>
      </c>
      <c r="Q83" s="98"/>
      <c r="R83" s="95">
        <f>SUM(R51:S81)</f>
        <v>4.8</v>
      </c>
      <c r="S83" s="96"/>
      <c r="T83" s="95">
        <f>SUM(T51:U81)</f>
        <v>113.3</v>
      </c>
      <c r="U83" s="96"/>
      <c r="V83" s="95">
        <f>SUM(V51:W81)</f>
        <v>2.5</v>
      </c>
      <c r="W83" s="96"/>
      <c r="X83" s="95">
        <f>SUM(X51:Y81)</f>
        <v>6.5</v>
      </c>
      <c r="Y83" s="96"/>
    </row>
    <row r="84" spans="1:25" ht="12.75" customHeight="1" thickBot="1" x14ac:dyDescent="0.2">
      <c r="A84" s="6" t="s">
        <v>23</v>
      </c>
      <c r="B84" s="91">
        <f>B83</f>
        <v>4</v>
      </c>
      <c r="C84" s="92"/>
      <c r="D84" s="91">
        <f>B84+D83</f>
        <v>30.4</v>
      </c>
      <c r="E84" s="92"/>
      <c r="F84" s="91">
        <f>D84+F83</f>
        <v>52.7</v>
      </c>
      <c r="G84" s="92"/>
      <c r="H84" s="91">
        <f>F84+H83</f>
        <v>204.8</v>
      </c>
      <c r="I84" s="92"/>
      <c r="J84" s="91">
        <f>H84+J83</f>
        <v>255.5</v>
      </c>
      <c r="K84" s="92"/>
      <c r="L84" s="91">
        <f>J84+L83</f>
        <v>262</v>
      </c>
      <c r="M84" s="92"/>
      <c r="N84" s="91">
        <f>L84+N83</f>
        <v>263</v>
      </c>
      <c r="O84" s="92"/>
      <c r="P84" s="91">
        <f>N84+P83</f>
        <v>369</v>
      </c>
      <c r="Q84" s="92"/>
      <c r="R84" s="91">
        <f>P84+R83</f>
        <v>373.8</v>
      </c>
      <c r="S84" s="92"/>
      <c r="T84" s="91">
        <f>R84+T83</f>
        <v>487.1</v>
      </c>
      <c r="U84" s="92"/>
      <c r="V84" s="91">
        <f>T84+V83</f>
        <v>489.6</v>
      </c>
      <c r="W84" s="92"/>
      <c r="X84" s="91">
        <f>V84+X83</f>
        <v>496.1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1558" priority="238" operator="between">
      <formula>30</formula>
      <formula>40</formula>
    </cfRule>
  </conditionalFormatting>
  <conditionalFormatting sqref="N23">
    <cfRule type="cellIs" dxfId="1557" priority="237" operator="between">
      <formula>30</formula>
      <formula>40</formula>
    </cfRule>
  </conditionalFormatting>
  <conditionalFormatting sqref="R45">
    <cfRule type="cellIs" dxfId="1556" priority="236" operator="between">
      <formula>40</formula>
      <formula>55</formula>
    </cfRule>
  </conditionalFormatting>
  <conditionalFormatting sqref="B5:X35">
    <cfRule type="cellIs" dxfId="1555" priority="113" operator="between">
      <formula>20</formula>
      <formula>25</formula>
    </cfRule>
    <cfRule type="cellIs" dxfId="1554" priority="235" operator="between">
      <formula>40</formula>
      <formula>55</formula>
    </cfRule>
  </conditionalFormatting>
  <conditionalFormatting sqref="B5:Y35">
    <cfRule type="cellIs" dxfId="1553" priority="112" operator="between">
      <formula>0</formula>
      <formula>5</formula>
    </cfRule>
    <cfRule type="cellIs" dxfId="1552" priority="114" operator="between">
      <formula>20</formula>
      <formula>25</formula>
    </cfRule>
    <cfRule type="cellIs" dxfId="1551" priority="191" operator="between">
      <formula>25</formula>
      <formula>30</formula>
    </cfRule>
    <cfRule type="cellIs" dxfId="1550" priority="225" operator="between">
      <formula>-25</formula>
      <formula>-5</formula>
    </cfRule>
    <cfRule type="cellIs" dxfId="1549" priority="226" operator="between">
      <formula>-5</formula>
      <formula>0</formula>
    </cfRule>
    <cfRule type="cellIs" dxfId="1548" priority="227" operator="between">
      <formula>5</formula>
      <formula>10</formula>
    </cfRule>
    <cfRule type="cellIs" dxfId="1547" priority="228" operator="between">
      <formula>10</formula>
      <formula>15</formula>
    </cfRule>
    <cfRule type="cellIs" dxfId="1546" priority="229" operator="between">
      <formula>15</formula>
      <formula>20</formula>
    </cfRule>
    <cfRule type="cellIs" dxfId="1545" priority="230" operator="between">
      <formula>20</formula>
      <formula>25</formula>
    </cfRule>
    <cfRule type="cellIs" dxfId="1544" priority="231" operator="between">
      <formula>25</formula>
      <formula>30</formula>
    </cfRule>
    <cfRule type="cellIs" dxfId="1543" priority="232" operator="between">
      <formula>25</formula>
      <formula>30</formula>
    </cfRule>
    <cfRule type="cellIs" dxfId="1542" priority="233" operator="between">
      <formula>30</formula>
      <formula>35</formula>
    </cfRule>
    <cfRule type="cellIs" dxfId="1541" priority="234" operator="between">
      <formula>35</formula>
      <formula>40</formula>
    </cfRule>
  </conditionalFormatting>
  <conditionalFormatting sqref="P38:P42 R38:R42 T38:T42 V38:V42 X38:X42">
    <cfRule type="cellIs" dxfId="1540" priority="213" operator="between">
      <formula>40</formula>
      <formula>55</formula>
    </cfRule>
  </conditionalFormatting>
  <conditionalFormatting sqref="P38:P42 R38:R42 T38:T42 V38:V42 X38:X42">
    <cfRule type="cellIs" dxfId="1539" priority="203" operator="between">
      <formula>-25</formula>
      <formula>-5</formula>
    </cfRule>
    <cfRule type="cellIs" dxfId="1538" priority="204" operator="between">
      <formula>-5</formula>
      <formula>0</formula>
    </cfRule>
    <cfRule type="cellIs" dxfId="1537" priority="205" operator="between">
      <formula>5</formula>
      <formula>10</formula>
    </cfRule>
    <cfRule type="cellIs" dxfId="1536" priority="206" operator="between">
      <formula>10</formula>
      <formula>15</formula>
    </cfRule>
    <cfRule type="cellIs" dxfId="1535" priority="207" operator="between">
      <formula>15</formula>
      <formula>20</formula>
    </cfRule>
    <cfRule type="cellIs" dxfId="1534" priority="208" operator="between">
      <formula>20</formula>
      <formula>25</formula>
    </cfRule>
    <cfRule type="cellIs" dxfId="1533" priority="209" operator="between">
      <formula>25</formula>
      <formula>30</formula>
    </cfRule>
    <cfRule type="cellIs" dxfId="1532" priority="210" operator="between">
      <formula>25</formula>
      <formula>30</formula>
    </cfRule>
    <cfRule type="cellIs" dxfId="1531" priority="211" operator="between">
      <formula>30</formula>
      <formula>35</formula>
    </cfRule>
    <cfRule type="cellIs" dxfId="1530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1529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1528" priority="214" operator="between">
      <formula>-25</formula>
      <formula>-5</formula>
    </cfRule>
    <cfRule type="cellIs" dxfId="1527" priority="215" operator="between">
      <formula>-5</formula>
      <formula>0</formula>
    </cfRule>
    <cfRule type="cellIs" dxfId="1526" priority="216" operator="between">
      <formula>5</formula>
      <formula>10</formula>
    </cfRule>
    <cfRule type="cellIs" dxfId="1525" priority="217" operator="between">
      <formula>10</formula>
      <formula>15</formula>
    </cfRule>
    <cfRule type="cellIs" dxfId="1524" priority="218" operator="between">
      <formula>15</formula>
      <formula>20</formula>
    </cfRule>
    <cfRule type="cellIs" dxfId="1523" priority="219" operator="between">
      <formula>20</formula>
      <formula>25</formula>
    </cfRule>
    <cfRule type="cellIs" dxfId="1522" priority="220" operator="between">
      <formula>25</formula>
      <formula>30</formula>
    </cfRule>
    <cfRule type="cellIs" dxfId="1521" priority="221" operator="between">
      <formula>25</formula>
      <formula>30</formula>
    </cfRule>
    <cfRule type="cellIs" dxfId="1520" priority="222" operator="between">
      <formula>30</formula>
      <formula>35</formula>
    </cfRule>
    <cfRule type="cellIs" dxfId="1519" priority="223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1518" priority="192" operator="between">
      <formula>-25</formula>
      <formula>-5</formula>
    </cfRule>
    <cfRule type="cellIs" dxfId="1517" priority="193" operator="between">
      <formula>-5</formula>
      <formula>0</formula>
    </cfRule>
    <cfRule type="cellIs" dxfId="1516" priority="194" operator="between">
      <formula>5</formula>
      <formula>10</formula>
    </cfRule>
    <cfRule type="cellIs" dxfId="1515" priority="195" operator="between">
      <formula>10</formula>
      <formula>15</formula>
    </cfRule>
    <cfRule type="cellIs" dxfId="1514" priority="196" operator="between">
      <formula>15</formula>
      <formula>20</formula>
    </cfRule>
    <cfRule type="cellIs" dxfId="1513" priority="197" operator="between">
      <formula>20</formula>
      <formula>25</formula>
    </cfRule>
    <cfRule type="cellIs" dxfId="1512" priority="198" operator="between">
      <formula>25</formula>
      <formula>30</formula>
    </cfRule>
    <cfRule type="cellIs" dxfId="1511" priority="199" operator="between">
      <formula>25</formula>
      <formula>30</formula>
    </cfRule>
    <cfRule type="cellIs" dxfId="1510" priority="200" operator="between">
      <formula>30</formula>
      <formula>35</formula>
    </cfRule>
    <cfRule type="cellIs" dxfId="1509" priority="201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1508" priority="202" operator="between">
      <formula>40</formula>
      <formula>55</formula>
    </cfRule>
  </conditionalFormatting>
  <conditionalFormatting sqref="B51:Y81">
    <cfRule type="cellIs" dxfId="1507" priority="184" operator="between">
      <formula>50</formula>
      <formula>300</formula>
    </cfRule>
    <cfRule type="cellIs" dxfId="1506" priority="185" operator="between">
      <formula>20</formula>
      <formula>50</formula>
    </cfRule>
    <cfRule type="cellIs" dxfId="1505" priority="186" operator="between">
      <formula>10</formula>
      <formula>20</formula>
    </cfRule>
    <cfRule type="cellIs" dxfId="1504" priority="187" operator="between">
      <formula>5</formula>
      <formula>10</formula>
    </cfRule>
    <cfRule type="cellIs" dxfId="1503" priority="188" operator="between">
      <formula>2</formula>
      <formula>5</formula>
    </cfRule>
    <cfRule type="cellIs" dxfId="1502" priority="189" operator="between">
      <formula>1</formula>
      <formula>2</formula>
    </cfRule>
    <cfRule type="cellIs" dxfId="1501" priority="190" operator="between">
      <formula>0</formula>
      <formula>1</formula>
    </cfRule>
  </conditionalFormatting>
  <conditionalFormatting sqref="H41 F41">
    <cfRule type="cellIs" dxfId="1500" priority="183" operator="between">
      <formula>40</formula>
      <formula>55</formula>
    </cfRule>
  </conditionalFormatting>
  <conditionalFormatting sqref="H41 F41">
    <cfRule type="cellIs" dxfId="1499" priority="173" operator="between">
      <formula>-25</formula>
      <formula>-5</formula>
    </cfRule>
    <cfRule type="cellIs" dxfId="1498" priority="174" operator="between">
      <formula>-5</formula>
      <formula>0</formula>
    </cfRule>
    <cfRule type="cellIs" dxfId="1497" priority="175" operator="between">
      <formula>5</formula>
      <formula>10</formula>
    </cfRule>
    <cfRule type="cellIs" dxfId="1496" priority="176" operator="between">
      <formula>10</formula>
      <formula>15</formula>
    </cfRule>
    <cfRule type="cellIs" dxfId="1495" priority="177" operator="between">
      <formula>15</formula>
      <formula>20</formula>
    </cfRule>
    <cfRule type="cellIs" dxfId="1494" priority="178" operator="between">
      <formula>20</formula>
      <formula>25</formula>
    </cfRule>
    <cfRule type="cellIs" dxfId="1493" priority="179" operator="between">
      <formula>25</formula>
      <formula>30</formula>
    </cfRule>
    <cfRule type="cellIs" dxfId="1492" priority="180" operator="between">
      <formula>25</formula>
      <formula>30</formula>
    </cfRule>
    <cfRule type="cellIs" dxfId="1491" priority="181" operator="between">
      <formula>30</formula>
      <formula>35</formula>
    </cfRule>
    <cfRule type="cellIs" dxfId="1490" priority="182" operator="between">
      <formula>35</formula>
      <formula>40</formula>
    </cfRule>
  </conditionalFormatting>
  <conditionalFormatting sqref="H42:I42">
    <cfRule type="cellIs" dxfId="1489" priority="172" operator="between">
      <formula>0</formula>
      <formula>5</formula>
    </cfRule>
  </conditionalFormatting>
  <conditionalFormatting sqref="F42">
    <cfRule type="cellIs" dxfId="1488" priority="171" operator="between">
      <formula>40</formula>
      <formula>55</formula>
    </cfRule>
  </conditionalFormatting>
  <conditionalFormatting sqref="F42">
    <cfRule type="cellIs" dxfId="1487" priority="161" operator="between">
      <formula>-25</formula>
      <formula>-5</formula>
    </cfRule>
    <cfRule type="cellIs" dxfId="1486" priority="162" operator="between">
      <formula>-5</formula>
      <formula>0</formula>
    </cfRule>
    <cfRule type="cellIs" dxfId="1485" priority="163" operator="between">
      <formula>5</formula>
      <formula>10</formula>
    </cfRule>
    <cfRule type="cellIs" dxfId="1484" priority="164" operator="between">
      <formula>10</formula>
      <formula>15</formula>
    </cfRule>
    <cfRule type="cellIs" dxfId="1483" priority="165" operator="between">
      <formula>15</formula>
      <formula>20</formula>
    </cfRule>
    <cfRule type="cellIs" dxfId="1482" priority="166" operator="between">
      <formula>20</formula>
      <formula>25</formula>
    </cfRule>
    <cfRule type="cellIs" dxfId="1481" priority="167" operator="between">
      <formula>25</formula>
      <formula>30</formula>
    </cfRule>
    <cfRule type="cellIs" dxfId="1480" priority="168" operator="between">
      <formula>25</formula>
      <formula>30</formula>
    </cfRule>
    <cfRule type="cellIs" dxfId="1479" priority="169" operator="between">
      <formula>30</formula>
      <formula>35</formula>
    </cfRule>
    <cfRule type="cellIs" dxfId="1478" priority="170" operator="between">
      <formula>35</formula>
      <formula>40</formula>
    </cfRule>
  </conditionalFormatting>
  <conditionalFormatting sqref="F42:G42">
    <cfRule type="cellIs" dxfId="1477" priority="160" operator="between">
      <formula>0</formula>
      <formula>5</formula>
    </cfRule>
  </conditionalFormatting>
  <conditionalFormatting sqref="D41 B41">
    <cfRule type="cellIs" dxfId="1476" priority="159" operator="between">
      <formula>40</formula>
      <formula>55</formula>
    </cfRule>
  </conditionalFormatting>
  <conditionalFormatting sqref="D41 B41">
    <cfRule type="cellIs" dxfId="1475" priority="149" operator="between">
      <formula>-25</formula>
      <formula>-5</formula>
    </cfRule>
    <cfRule type="cellIs" dxfId="1474" priority="150" operator="between">
      <formula>-5</formula>
      <formula>0</formula>
    </cfRule>
    <cfRule type="cellIs" dxfId="1473" priority="151" operator="between">
      <formula>5</formula>
      <formula>10</formula>
    </cfRule>
    <cfRule type="cellIs" dxfId="1472" priority="152" operator="between">
      <formula>10</formula>
      <formula>15</formula>
    </cfRule>
    <cfRule type="cellIs" dxfId="1471" priority="153" operator="between">
      <formula>15</formula>
      <formula>20</formula>
    </cfRule>
    <cfRule type="cellIs" dxfId="1470" priority="154" operator="between">
      <formula>20</formula>
      <formula>25</formula>
    </cfRule>
    <cfRule type="cellIs" dxfId="1469" priority="155" operator="between">
      <formula>25</formula>
      <formula>30</formula>
    </cfRule>
    <cfRule type="cellIs" dxfId="1468" priority="156" operator="between">
      <formula>25</formula>
      <formula>30</formula>
    </cfRule>
    <cfRule type="cellIs" dxfId="1467" priority="157" operator="between">
      <formula>30</formula>
      <formula>35</formula>
    </cfRule>
    <cfRule type="cellIs" dxfId="1466" priority="158" operator="between">
      <formula>35</formula>
      <formula>40</formula>
    </cfRule>
  </conditionalFormatting>
  <conditionalFormatting sqref="B41:E41">
    <cfRule type="cellIs" dxfId="1465" priority="148" operator="between">
      <formula>0</formula>
      <formula>5</formula>
    </cfRule>
  </conditionalFormatting>
  <conditionalFormatting sqref="C7:C35">
    <cfRule type="cellIs" dxfId="1464" priority="147" operator="between">
      <formula>0</formula>
      <formula>5</formula>
    </cfRule>
  </conditionalFormatting>
  <conditionalFormatting sqref="B6">
    <cfRule type="cellIs" dxfId="1463" priority="146" operator="between">
      <formula>15</formula>
      <formula>20</formula>
    </cfRule>
  </conditionalFormatting>
  <conditionalFormatting sqref="B38">
    <cfRule type="cellIs" dxfId="1462" priority="145" operator="between">
      <formula>40</formula>
      <formula>55</formula>
    </cfRule>
  </conditionalFormatting>
  <conditionalFormatting sqref="B38">
    <cfRule type="cellIs" dxfId="1461" priority="135" operator="between">
      <formula>-25</formula>
      <formula>-5</formula>
    </cfRule>
    <cfRule type="cellIs" dxfId="1460" priority="136" operator="between">
      <formula>-5</formula>
      <formula>0</formula>
    </cfRule>
    <cfRule type="cellIs" dxfId="1459" priority="137" operator="between">
      <formula>5</formula>
      <formula>10</formula>
    </cfRule>
    <cfRule type="cellIs" dxfId="1458" priority="138" operator="between">
      <formula>10</formula>
      <formula>15</formula>
    </cfRule>
    <cfRule type="cellIs" dxfId="1457" priority="139" operator="between">
      <formula>15</formula>
      <formula>20</formula>
    </cfRule>
    <cfRule type="cellIs" dxfId="1456" priority="140" operator="between">
      <formula>20</formula>
      <formula>25</formula>
    </cfRule>
    <cfRule type="cellIs" dxfId="1455" priority="141" operator="between">
      <formula>25</formula>
      <formula>30</formula>
    </cfRule>
    <cfRule type="cellIs" dxfId="1454" priority="142" operator="between">
      <formula>25</formula>
      <formula>30</formula>
    </cfRule>
    <cfRule type="cellIs" dxfId="1453" priority="143" operator="between">
      <formula>30</formula>
      <formula>35</formula>
    </cfRule>
    <cfRule type="cellIs" dxfId="1452" priority="144" operator="between">
      <formula>35</formula>
      <formula>40</formula>
    </cfRule>
  </conditionalFormatting>
  <conditionalFormatting sqref="B83:C83">
    <cfRule type="cellIs" dxfId="1451" priority="133" operator="between">
      <formula>0</formula>
      <formula>1</formula>
    </cfRule>
    <cfRule type="cellIs" dxfId="1450" priority="134" operator="between">
      <formula>0</formula>
      <formula>1</formula>
    </cfRule>
  </conditionalFormatting>
  <conditionalFormatting sqref="D83:E83">
    <cfRule type="cellIs" dxfId="1449" priority="132" operator="between">
      <formula>10</formula>
      <formula>20</formula>
    </cfRule>
  </conditionalFormatting>
  <conditionalFormatting sqref="F83:G83">
    <cfRule type="cellIs" dxfId="1448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1447" priority="129" operator="between">
      <formula>50</formula>
      <formula>300</formula>
    </cfRule>
  </conditionalFormatting>
  <conditionalFormatting sqref="J83">
    <cfRule type="cellIs" dxfId="1446" priority="118" operator="between">
      <formula>-25</formula>
      <formula>-5</formula>
    </cfRule>
    <cfRule type="cellIs" dxfId="1445" priority="119" operator="between">
      <formula>-5</formula>
      <formula>0</formula>
    </cfRule>
    <cfRule type="cellIs" dxfId="1444" priority="120" operator="between">
      <formula>5</formula>
      <formula>10</formula>
    </cfRule>
    <cfRule type="cellIs" dxfId="1443" priority="121" operator="between">
      <formula>10</formula>
      <formula>15</formula>
    </cfRule>
    <cfRule type="cellIs" dxfId="1442" priority="122" operator="between">
      <formula>15</formula>
      <formula>20</formula>
    </cfRule>
    <cfRule type="cellIs" dxfId="1441" priority="123" operator="between">
      <formula>20</formula>
      <formula>25</formula>
    </cfRule>
    <cfRule type="cellIs" dxfId="1440" priority="124" operator="between">
      <formula>25</formula>
      <formula>30</formula>
    </cfRule>
    <cfRule type="cellIs" dxfId="1439" priority="125" operator="between">
      <formula>25</formula>
      <formula>30</formula>
    </cfRule>
    <cfRule type="cellIs" dxfId="1438" priority="126" operator="between">
      <formula>30</formula>
      <formula>35</formula>
    </cfRule>
    <cfRule type="cellIs" dxfId="1437" priority="127" operator="between">
      <formula>35</formula>
      <formula>40</formula>
    </cfRule>
  </conditionalFormatting>
  <conditionalFormatting sqref="J83">
    <cfRule type="cellIs" dxfId="1436" priority="128" operator="between">
      <formula>40</formula>
      <formula>55</formula>
    </cfRule>
  </conditionalFormatting>
  <conditionalFormatting sqref="J83:K83">
    <cfRule type="cellIs" dxfId="1435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1434" priority="115" operator="between">
      <formula>0</formula>
      <formula>5</formula>
    </cfRule>
  </conditionalFormatting>
  <conditionalFormatting sqref="B38:Y42">
    <cfRule type="cellIs" dxfId="1433" priority="110" operator="between">
      <formula>0</formula>
      <formula>5</formula>
    </cfRule>
    <cfRule type="cellIs" dxfId="1432" priority="111" operator="between">
      <formula>20</formula>
      <formula>25</formula>
    </cfRule>
  </conditionalFormatting>
  <conditionalFormatting sqref="B83:Q83">
    <cfRule type="cellIs" dxfId="1431" priority="107" operator="between">
      <formula>50</formula>
      <formula>300</formula>
    </cfRule>
    <cfRule type="cellIs" dxfId="1430" priority="108" operator="between">
      <formula>10</formula>
      <formula>20</formula>
    </cfRule>
    <cfRule type="cellIs" dxfId="1429" priority="109" operator="between">
      <formula>5</formula>
      <formula>10</formula>
    </cfRule>
  </conditionalFormatting>
  <conditionalFormatting sqref="R39">
    <cfRule type="cellIs" dxfId="1428" priority="106" operator="between">
      <formula>40</formula>
      <formula>55</formula>
    </cfRule>
  </conditionalFormatting>
  <conditionalFormatting sqref="R39">
    <cfRule type="cellIs" dxfId="1427" priority="96" operator="between">
      <formula>-25</formula>
      <formula>-5</formula>
    </cfRule>
    <cfRule type="cellIs" dxfId="1426" priority="97" operator="between">
      <formula>-5</formula>
      <formula>0</formula>
    </cfRule>
    <cfRule type="cellIs" dxfId="1425" priority="98" operator="between">
      <formula>5</formula>
      <formula>10</formula>
    </cfRule>
    <cfRule type="cellIs" dxfId="1424" priority="99" operator="between">
      <formula>10</formula>
      <formula>15</formula>
    </cfRule>
    <cfRule type="cellIs" dxfId="1423" priority="100" operator="between">
      <formula>15</formula>
      <formula>20</formula>
    </cfRule>
    <cfRule type="cellIs" dxfId="1422" priority="101" operator="between">
      <formula>20</formula>
      <formula>25</formula>
    </cfRule>
    <cfRule type="cellIs" dxfId="1421" priority="102" operator="between">
      <formula>25</formula>
      <formula>30</formula>
    </cfRule>
    <cfRule type="cellIs" dxfId="1420" priority="103" operator="between">
      <formula>25</formula>
      <formula>30</formula>
    </cfRule>
    <cfRule type="cellIs" dxfId="1419" priority="104" operator="between">
      <formula>30</formula>
      <formula>35</formula>
    </cfRule>
    <cfRule type="cellIs" dxfId="1418" priority="105" operator="between">
      <formula>35</formula>
      <formula>40</formula>
    </cfRule>
  </conditionalFormatting>
  <conditionalFormatting sqref="R41">
    <cfRule type="cellIs" dxfId="1417" priority="95" operator="between">
      <formula>40</formula>
      <formula>55</formula>
    </cfRule>
  </conditionalFormatting>
  <conditionalFormatting sqref="R41">
    <cfRule type="cellIs" dxfId="1416" priority="85" operator="between">
      <formula>-25</formula>
      <formula>-5</formula>
    </cfRule>
    <cfRule type="cellIs" dxfId="1415" priority="86" operator="between">
      <formula>-5</formula>
      <formula>0</formula>
    </cfRule>
    <cfRule type="cellIs" dxfId="1414" priority="87" operator="between">
      <formula>5</formula>
      <formula>10</formula>
    </cfRule>
    <cfRule type="cellIs" dxfId="1413" priority="88" operator="between">
      <formula>10</formula>
      <formula>15</formula>
    </cfRule>
    <cfRule type="cellIs" dxfId="1412" priority="89" operator="between">
      <formula>15</formula>
      <formula>20</formula>
    </cfRule>
    <cfRule type="cellIs" dxfId="1411" priority="90" operator="between">
      <formula>20</formula>
      <formula>25</formula>
    </cfRule>
    <cfRule type="cellIs" dxfId="1410" priority="91" operator="between">
      <formula>25</formula>
      <formula>30</formula>
    </cfRule>
    <cfRule type="cellIs" dxfId="1409" priority="92" operator="between">
      <formula>25</formula>
      <formula>30</formula>
    </cfRule>
    <cfRule type="cellIs" dxfId="1408" priority="93" operator="between">
      <formula>30</formula>
      <formula>35</formula>
    </cfRule>
    <cfRule type="cellIs" dxfId="1407" priority="94" operator="between">
      <formula>35</formula>
      <formula>40</formula>
    </cfRule>
  </conditionalFormatting>
  <conditionalFormatting sqref="R83 T83 V83 X83">
    <cfRule type="cellIs" dxfId="1406" priority="74" operator="between">
      <formula>-25</formula>
      <formula>-5</formula>
    </cfRule>
    <cfRule type="cellIs" dxfId="1405" priority="75" operator="between">
      <formula>-5</formula>
      <formula>0</formula>
    </cfRule>
    <cfRule type="cellIs" dxfId="1404" priority="76" operator="between">
      <formula>5</formula>
      <formula>10</formula>
    </cfRule>
    <cfRule type="cellIs" dxfId="1403" priority="77" operator="between">
      <formula>10</formula>
      <formula>15</formula>
    </cfRule>
    <cfRule type="cellIs" dxfId="1402" priority="78" operator="between">
      <formula>15</formula>
      <formula>20</formula>
    </cfRule>
    <cfRule type="cellIs" dxfId="1401" priority="79" operator="between">
      <formula>20</formula>
      <formula>25</formula>
    </cfRule>
    <cfRule type="cellIs" dxfId="1400" priority="80" operator="between">
      <formula>25</formula>
      <formula>30</formula>
    </cfRule>
    <cfRule type="cellIs" dxfId="1399" priority="81" operator="between">
      <formula>25</formula>
      <formula>30</formula>
    </cfRule>
    <cfRule type="cellIs" dxfId="1398" priority="82" operator="between">
      <formula>30</formula>
      <formula>35</formula>
    </cfRule>
    <cfRule type="cellIs" dxfId="1397" priority="83" operator="between">
      <formula>35</formula>
      <formula>40</formula>
    </cfRule>
  </conditionalFormatting>
  <conditionalFormatting sqref="R83 T83 V83 X83">
    <cfRule type="cellIs" dxfId="1396" priority="84" operator="between">
      <formula>40</formula>
      <formula>55</formula>
    </cfRule>
  </conditionalFormatting>
  <conditionalFormatting sqref="R83:Y83">
    <cfRule type="cellIs" dxfId="1395" priority="67" operator="between">
      <formula>50</formula>
      <formula>300</formula>
    </cfRule>
    <cfRule type="cellIs" dxfId="1394" priority="68" operator="between">
      <formula>20</formula>
      <formula>50</formula>
    </cfRule>
    <cfRule type="cellIs" dxfId="1393" priority="69" operator="between">
      <formula>10</formula>
      <formula>20</formula>
    </cfRule>
    <cfRule type="cellIs" dxfId="1392" priority="70" operator="between">
      <formula>5</formula>
      <formula>10</formula>
    </cfRule>
    <cfRule type="cellIs" dxfId="1391" priority="71" operator="between">
      <formula>2</formula>
      <formula>5</formula>
    </cfRule>
    <cfRule type="cellIs" dxfId="1390" priority="72" operator="between">
      <formula>1</formula>
      <formula>2</formula>
    </cfRule>
    <cfRule type="cellIs" dxfId="1389" priority="73" operator="between">
      <formula>0</formula>
      <formula>1</formula>
    </cfRule>
  </conditionalFormatting>
  <conditionalFormatting sqref="T39">
    <cfRule type="cellIs" dxfId="1388" priority="66" operator="between">
      <formula>40</formula>
      <formula>55</formula>
    </cfRule>
  </conditionalFormatting>
  <conditionalFormatting sqref="T39">
    <cfRule type="cellIs" dxfId="1387" priority="56" operator="between">
      <formula>-25</formula>
      <formula>-5</formula>
    </cfRule>
    <cfRule type="cellIs" dxfId="1386" priority="57" operator="between">
      <formula>-5</formula>
      <formula>0</formula>
    </cfRule>
    <cfRule type="cellIs" dxfId="1385" priority="58" operator="between">
      <formula>5</formula>
      <formula>10</formula>
    </cfRule>
    <cfRule type="cellIs" dxfId="1384" priority="59" operator="between">
      <formula>10</formula>
      <formula>15</formula>
    </cfRule>
    <cfRule type="cellIs" dxfId="1383" priority="60" operator="between">
      <formula>15</formula>
      <formula>20</formula>
    </cfRule>
    <cfRule type="cellIs" dxfId="1382" priority="61" operator="between">
      <formula>20</formula>
      <formula>25</formula>
    </cfRule>
    <cfRule type="cellIs" dxfId="1381" priority="62" operator="between">
      <formula>25</formula>
      <formula>30</formula>
    </cfRule>
    <cfRule type="cellIs" dxfId="1380" priority="63" operator="between">
      <formula>25</formula>
      <formula>30</formula>
    </cfRule>
    <cfRule type="cellIs" dxfId="1379" priority="64" operator="between">
      <formula>30</formula>
      <formula>35</formula>
    </cfRule>
    <cfRule type="cellIs" dxfId="1378" priority="65" operator="between">
      <formula>35</formula>
      <formula>40</formula>
    </cfRule>
  </conditionalFormatting>
  <conditionalFormatting sqref="T41">
    <cfRule type="cellIs" dxfId="1377" priority="55" operator="between">
      <formula>40</formula>
      <formula>55</formula>
    </cfRule>
  </conditionalFormatting>
  <conditionalFormatting sqref="T41">
    <cfRule type="cellIs" dxfId="1376" priority="45" operator="between">
      <formula>-25</formula>
      <formula>-5</formula>
    </cfRule>
    <cfRule type="cellIs" dxfId="1375" priority="46" operator="between">
      <formula>-5</formula>
      <formula>0</formula>
    </cfRule>
    <cfRule type="cellIs" dxfId="1374" priority="47" operator="between">
      <formula>5</formula>
      <formula>10</formula>
    </cfRule>
    <cfRule type="cellIs" dxfId="1373" priority="48" operator="between">
      <formula>10</formula>
      <formula>15</formula>
    </cfRule>
    <cfRule type="cellIs" dxfId="1372" priority="49" operator="between">
      <formula>15</formula>
      <formula>20</formula>
    </cfRule>
    <cfRule type="cellIs" dxfId="1371" priority="50" operator="between">
      <formula>20</formula>
      <formula>25</formula>
    </cfRule>
    <cfRule type="cellIs" dxfId="1370" priority="51" operator="between">
      <formula>25</formula>
      <formula>30</formula>
    </cfRule>
    <cfRule type="cellIs" dxfId="1369" priority="52" operator="between">
      <formula>25</formula>
      <formula>30</formula>
    </cfRule>
    <cfRule type="cellIs" dxfId="1368" priority="53" operator="between">
      <formula>30</formula>
      <formula>35</formula>
    </cfRule>
    <cfRule type="cellIs" dxfId="1367" priority="54" operator="between">
      <formula>35</formula>
      <formula>40</formula>
    </cfRule>
  </conditionalFormatting>
  <conditionalFormatting sqref="V41">
    <cfRule type="cellIs" dxfId="1366" priority="44" operator="between">
      <formula>40</formula>
      <formula>55</formula>
    </cfRule>
  </conditionalFormatting>
  <conditionalFormatting sqref="V41">
    <cfRule type="cellIs" dxfId="1365" priority="34" operator="between">
      <formula>-25</formula>
      <formula>-5</formula>
    </cfRule>
    <cfRule type="cellIs" dxfId="1364" priority="35" operator="between">
      <formula>-5</formula>
      <formula>0</formula>
    </cfRule>
    <cfRule type="cellIs" dxfId="1363" priority="36" operator="between">
      <formula>5</formula>
      <formula>10</formula>
    </cfRule>
    <cfRule type="cellIs" dxfId="1362" priority="37" operator="between">
      <formula>10</formula>
      <formula>15</formula>
    </cfRule>
    <cfRule type="cellIs" dxfId="1361" priority="38" operator="between">
      <formula>15</formula>
      <formula>20</formula>
    </cfRule>
    <cfRule type="cellIs" dxfId="1360" priority="39" operator="between">
      <formula>20</formula>
      <formula>25</formula>
    </cfRule>
    <cfRule type="cellIs" dxfId="1359" priority="40" operator="between">
      <formula>25</formula>
      <formula>30</formula>
    </cfRule>
    <cfRule type="cellIs" dxfId="1358" priority="41" operator="between">
      <formula>25</formula>
      <formula>30</formula>
    </cfRule>
    <cfRule type="cellIs" dxfId="1357" priority="42" operator="between">
      <formula>30</formula>
      <formula>35</formula>
    </cfRule>
    <cfRule type="cellIs" dxfId="1356" priority="43" operator="between">
      <formula>35</formula>
      <formula>40</formula>
    </cfRule>
  </conditionalFormatting>
  <conditionalFormatting sqref="V39">
    <cfRule type="cellIs" dxfId="1355" priority="33" operator="between">
      <formula>40</formula>
      <formula>55</formula>
    </cfRule>
  </conditionalFormatting>
  <conditionalFormatting sqref="V39">
    <cfRule type="cellIs" dxfId="1354" priority="23" operator="between">
      <formula>-25</formula>
      <formula>-5</formula>
    </cfRule>
    <cfRule type="cellIs" dxfId="1353" priority="24" operator="between">
      <formula>-5</formula>
      <formula>0</formula>
    </cfRule>
    <cfRule type="cellIs" dxfId="1352" priority="25" operator="between">
      <formula>5</formula>
      <formula>10</formula>
    </cfRule>
    <cfRule type="cellIs" dxfId="1351" priority="26" operator="between">
      <formula>10</formula>
      <formula>15</formula>
    </cfRule>
    <cfRule type="cellIs" dxfId="1350" priority="27" operator="between">
      <formula>15</formula>
      <formula>20</formula>
    </cfRule>
    <cfRule type="cellIs" dxfId="1349" priority="28" operator="between">
      <formula>20</formula>
      <formula>25</formula>
    </cfRule>
    <cfRule type="cellIs" dxfId="1348" priority="29" operator="between">
      <formula>25</formula>
      <formula>30</formula>
    </cfRule>
    <cfRule type="cellIs" dxfId="1347" priority="30" operator="between">
      <formula>25</formula>
      <formula>30</formula>
    </cfRule>
    <cfRule type="cellIs" dxfId="1346" priority="31" operator="between">
      <formula>30</formula>
      <formula>35</formula>
    </cfRule>
    <cfRule type="cellIs" dxfId="1345" priority="32" operator="between">
      <formula>35</formula>
      <formula>40</formula>
    </cfRule>
  </conditionalFormatting>
  <conditionalFormatting sqref="X39">
    <cfRule type="cellIs" dxfId="1344" priority="1" operator="between">
      <formula>-25</formula>
      <formula>-5</formula>
    </cfRule>
    <cfRule type="cellIs" dxfId="1343" priority="2" operator="between">
      <formula>-5</formula>
      <formula>0</formula>
    </cfRule>
    <cfRule type="cellIs" dxfId="1342" priority="3" operator="between">
      <formula>5</formula>
      <formula>10</formula>
    </cfRule>
    <cfRule type="cellIs" dxfId="1341" priority="4" operator="between">
      <formula>10</formula>
      <formula>15</formula>
    </cfRule>
    <cfRule type="cellIs" dxfId="1340" priority="5" operator="between">
      <formula>15</formula>
      <formula>20</formula>
    </cfRule>
    <cfRule type="cellIs" dxfId="1339" priority="6" operator="between">
      <formula>20</formula>
      <formula>25</formula>
    </cfRule>
    <cfRule type="cellIs" dxfId="1338" priority="7" operator="between">
      <formula>25</formula>
      <formula>30</formula>
    </cfRule>
    <cfRule type="cellIs" dxfId="1337" priority="8" operator="between">
      <formula>25</formula>
      <formula>30</formula>
    </cfRule>
    <cfRule type="cellIs" dxfId="1336" priority="9" operator="between">
      <formula>30</formula>
      <formula>35</formula>
    </cfRule>
    <cfRule type="cellIs" dxfId="1335" priority="10" operator="between">
      <formula>35</formula>
      <formula>40</formula>
    </cfRule>
  </conditionalFormatting>
  <conditionalFormatting sqref="X41">
    <cfRule type="cellIs" dxfId="1334" priority="22" operator="between">
      <formula>40</formula>
      <formula>55</formula>
    </cfRule>
  </conditionalFormatting>
  <conditionalFormatting sqref="X41">
    <cfRule type="cellIs" dxfId="1333" priority="12" operator="between">
      <formula>-25</formula>
      <formula>-5</formula>
    </cfRule>
    <cfRule type="cellIs" dxfId="1332" priority="13" operator="between">
      <formula>-5</formula>
      <formula>0</formula>
    </cfRule>
    <cfRule type="cellIs" dxfId="1331" priority="14" operator="between">
      <formula>5</formula>
      <formula>10</formula>
    </cfRule>
    <cfRule type="cellIs" dxfId="1330" priority="15" operator="between">
      <formula>10</formula>
      <formula>15</formula>
    </cfRule>
    <cfRule type="cellIs" dxfId="1329" priority="16" operator="between">
      <formula>15</formula>
      <formula>20</formula>
    </cfRule>
    <cfRule type="cellIs" dxfId="1328" priority="17" operator="between">
      <formula>20</formula>
      <formula>25</formula>
    </cfRule>
    <cfRule type="cellIs" dxfId="1327" priority="18" operator="between">
      <formula>25</formula>
      <formula>30</formula>
    </cfRule>
    <cfRule type="cellIs" dxfId="1326" priority="19" operator="between">
      <formula>25</formula>
      <formula>30</formula>
    </cfRule>
    <cfRule type="cellIs" dxfId="1325" priority="20" operator="between">
      <formula>30</formula>
      <formula>35</formula>
    </cfRule>
    <cfRule type="cellIs" dxfId="1324" priority="21" operator="between">
      <formula>35</formula>
      <formula>40</formula>
    </cfRule>
  </conditionalFormatting>
  <conditionalFormatting sqref="X39">
    <cfRule type="cellIs" dxfId="1323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J180"/>
  <sheetViews>
    <sheetView topLeftCell="A55" workbookViewId="0">
      <selection activeCell="B83" sqref="B83:C83"/>
    </sheetView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2"/>
      <c r="C1" s="32"/>
      <c r="D1" s="32"/>
      <c r="E1" s="32"/>
      <c r="F1" s="32"/>
      <c r="G1" s="32"/>
      <c r="L1" s="32" t="s">
        <v>43</v>
      </c>
    </row>
    <row r="2" spans="1:25" ht="31.5" thickBot="1" x14ac:dyDescent="0.6">
      <c r="J2" s="17" t="s">
        <v>52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8.8000000000000007</v>
      </c>
      <c r="C5" s="10">
        <v>-3.1</v>
      </c>
      <c r="D5" s="19">
        <v>10.6</v>
      </c>
      <c r="E5" s="20">
        <v>1.2</v>
      </c>
      <c r="F5" s="19">
        <v>17.600000000000001</v>
      </c>
      <c r="G5" s="20">
        <v>8.6999999999999993</v>
      </c>
      <c r="H5" s="21">
        <v>22</v>
      </c>
      <c r="I5" s="19">
        <v>4.7</v>
      </c>
      <c r="J5" s="22">
        <v>22.8</v>
      </c>
      <c r="K5" s="10">
        <v>7.8</v>
      </c>
      <c r="L5" s="10">
        <v>23.4</v>
      </c>
      <c r="M5" s="10">
        <v>13.1</v>
      </c>
      <c r="N5" s="11">
        <v>35.4</v>
      </c>
      <c r="O5" s="7">
        <v>19.7</v>
      </c>
      <c r="P5" s="10">
        <v>33.9</v>
      </c>
      <c r="Q5" s="10">
        <v>20.6</v>
      </c>
      <c r="R5" s="10">
        <v>31.1</v>
      </c>
      <c r="S5" s="10">
        <v>18</v>
      </c>
      <c r="T5" s="10">
        <v>25.7</v>
      </c>
      <c r="U5" s="10">
        <v>12.2</v>
      </c>
      <c r="V5" s="10">
        <v>20.9</v>
      </c>
      <c r="W5" s="10">
        <v>13.3</v>
      </c>
      <c r="X5" s="10">
        <v>12.3</v>
      </c>
      <c r="Y5" s="10">
        <v>4.5999999999999996</v>
      </c>
    </row>
    <row r="6" spans="1:25" ht="12.75" customHeight="1" thickBot="1" x14ac:dyDescent="0.25">
      <c r="A6" s="6">
        <v>2</v>
      </c>
      <c r="B6" s="10">
        <v>7.7</v>
      </c>
      <c r="C6" s="10">
        <v>-3</v>
      </c>
      <c r="D6" s="21">
        <v>11.1</v>
      </c>
      <c r="E6" s="19">
        <v>3.1</v>
      </c>
      <c r="F6" s="21">
        <v>22.6</v>
      </c>
      <c r="G6" s="19">
        <v>6.8</v>
      </c>
      <c r="H6" s="21">
        <v>24.3</v>
      </c>
      <c r="I6" s="23">
        <v>6.9</v>
      </c>
      <c r="J6" s="21">
        <v>25.2</v>
      </c>
      <c r="K6" s="10">
        <v>8.6999999999999993</v>
      </c>
      <c r="L6" s="10">
        <v>27.5</v>
      </c>
      <c r="M6" s="10">
        <v>14.8</v>
      </c>
      <c r="N6" s="8">
        <v>34</v>
      </c>
      <c r="O6" s="8">
        <v>19.5</v>
      </c>
      <c r="P6" s="10">
        <v>34.200000000000003</v>
      </c>
      <c r="Q6" s="10">
        <v>20.2</v>
      </c>
      <c r="R6" s="10">
        <v>31.7</v>
      </c>
      <c r="S6" s="10">
        <v>19.2</v>
      </c>
      <c r="T6" s="10">
        <v>26.3</v>
      </c>
      <c r="U6" s="10">
        <v>11.8</v>
      </c>
      <c r="V6" s="10">
        <v>17.8</v>
      </c>
      <c r="W6" s="10">
        <v>7.1</v>
      </c>
      <c r="X6" s="10">
        <v>12.9</v>
      </c>
      <c r="Y6" s="10">
        <v>2.4</v>
      </c>
    </row>
    <row r="7" spans="1:25" ht="12.75" customHeight="1" thickBot="1" x14ac:dyDescent="0.25">
      <c r="A7" s="6">
        <v>3</v>
      </c>
      <c r="B7" s="10">
        <v>5.7</v>
      </c>
      <c r="C7" s="10">
        <v>0.5</v>
      </c>
      <c r="D7" s="21">
        <v>12.8</v>
      </c>
      <c r="E7" s="19">
        <v>2.2999999999999998</v>
      </c>
      <c r="F7" s="21">
        <v>20.3</v>
      </c>
      <c r="G7" s="23">
        <v>6.6</v>
      </c>
      <c r="H7" s="21">
        <v>24.3</v>
      </c>
      <c r="I7" s="19">
        <v>9.1</v>
      </c>
      <c r="J7" s="24">
        <v>26.5</v>
      </c>
      <c r="K7" s="10">
        <v>9.1999999999999993</v>
      </c>
      <c r="L7" s="10">
        <v>23.5</v>
      </c>
      <c r="M7" s="10">
        <v>13</v>
      </c>
      <c r="N7" s="11">
        <v>31.3</v>
      </c>
      <c r="O7" s="8">
        <v>21.2</v>
      </c>
      <c r="P7" s="10">
        <v>34.4</v>
      </c>
      <c r="Q7" s="10">
        <v>20</v>
      </c>
      <c r="R7" s="10">
        <v>30.7</v>
      </c>
      <c r="S7" s="10">
        <v>19.3</v>
      </c>
      <c r="T7" s="10">
        <v>23.1</v>
      </c>
      <c r="U7" s="10">
        <v>10</v>
      </c>
      <c r="V7" s="10">
        <v>18.399999999999999</v>
      </c>
      <c r="W7" s="10">
        <v>7.3</v>
      </c>
      <c r="X7" s="10">
        <v>11.3</v>
      </c>
      <c r="Y7" s="10">
        <v>2</v>
      </c>
    </row>
    <row r="8" spans="1:25" ht="12.75" customHeight="1" thickBot="1" x14ac:dyDescent="0.25">
      <c r="A8" s="6">
        <v>4</v>
      </c>
      <c r="B8" s="10">
        <v>10.8</v>
      </c>
      <c r="C8" s="10">
        <v>1.7</v>
      </c>
      <c r="D8" s="19">
        <v>14.5</v>
      </c>
      <c r="E8" s="23">
        <v>11</v>
      </c>
      <c r="F8" s="19">
        <v>15.7</v>
      </c>
      <c r="G8" s="23">
        <v>7.2</v>
      </c>
      <c r="H8" s="21">
        <v>21.1</v>
      </c>
      <c r="I8" s="19">
        <v>7.1</v>
      </c>
      <c r="J8" s="24">
        <v>28.1</v>
      </c>
      <c r="K8" s="10">
        <v>10.8</v>
      </c>
      <c r="L8" s="10">
        <v>26.8</v>
      </c>
      <c r="M8" s="10">
        <v>11.5</v>
      </c>
      <c r="N8" s="11">
        <v>33.9</v>
      </c>
      <c r="O8" s="8">
        <v>15.4</v>
      </c>
      <c r="P8" s="10">
        <v>36</v>
      </c>
      <c r="Q8" s="10">
        <v>20.2</v>
      </c>
      <c r="R8" s="10">
        <v>31.2</v>
      </c>
      <c r="S8" s="10">
        <v>20.5</v>
      </c>
      <c r="T8" s="10">
        <v>22.2</v>
      </c>
      <c r="U8" s="10">
        <v>6.7</v>
      </c>
      <c r="V8" s="10">
        <v>19.2</v>
      </c>
      <c r="W8" s="10">
        <v>7</v>
      </c>
      <c r="X8" s="10">
        <v>11.3</v>
      </c>
      <c r="Y8" s="10">
        <v>1.7</v>
      </c>
    </row>
    <row r="9" spans="1:25" ht="12.75" customHeight="1" thickBot="1" x14ac:dyDescent="0.25">
      <c r="A9" s="6">
        <v>5</v>
      </c>
      <c r="B9" s="10">
        <v>10.9</v>
      </c>
      <c r="C9" s="10">
        <v>3.5</v>
      </c>
      <c r="D9" s="19">
        <v>14.8</v>
      </c>
      <c r="E9" s="23">
        <v>1.7</v>
      </c>
      <c r="F9" s="19">
        <v>10.7</v>
      </c>
      <c r="G9" s="23">
        <v>3</v>
      </c>
      <c r="H9" s="21">
        <v>22</v>
      </c>
      <c r="I9" s="23">
        <v>7</v>
      </c>
      <c r="J9" s="24">
        <v>27.6</v>
      </c>
      <c r="K9" s="10">
        <v>12.8</v>
      </c>
      <c r="L9" s="10">
        <v>27.6</v>
      </c>
      <c r="M9" s="10">
        <v>13.8</v>
      </c>
      <c r="N9" s="11">
        <v>34</v>
      </c>
      <c r="O9" s="8">
        <v>15.8</v>
      </c>
      <c r="P9" s="10">
        <v>34.9</v>
      </c>
      <c r="Q9" s="10">
        <v>20.2</v>
      </c>
      <c r="R9" s="10">
        <v>32.700000000000003</v>
      </c>
      <c r="S9" s="10">
        <v>16.5</v>
      </c>
      <c r="T9" s="10">
        <v>25.2</v>
      </c>
      <c r="U9" s="10">
        <v>7.3</v>
      </c>
      <c r="V9" s="10">
        <v>16.8</v>
      </c>
      <c r="W9" s="10">
        <v>9</v>
      </c>
      <c r="X9" s="10">
        <v>18.399999999999999</v>
      </c>
      <c r="Y9" s="10">
        <v>6.9</v>
      </c>
    </row>
    <row r="10" spans="1:25" ht="12.75" customHeight="1" thickBot="1" x14ac:dyDescent="0.25">
      <c r="A10" s="6">
        <v>6</v>
      </c>
      <c r="B10" s="10">
        <v>15.2</v>
      </c>
      <c r="C10" s="10">
        <v>4.8</v>
      </c>
      <c r="D10" s="19">
        <v>17</v>
      </c>
      <c r="E10" s="23">
        <v>2.4</v>
      </c>
      <c r="F10" s="19">
        <v>15.4</v>
      </c>
      <c r="G10" s="23">
        <v>-1</v>
      </c>
      <c r="H10" s="21">
        <v>23</v>
      </c>
      <c r="I10" s="23">
        <v>9.1</v>
      </c>
      <c r="J10" s="21">
        <v>26.7</v>
      </c>
      <c r="K10" s="10">
        <v>13.4</v>
      </c>
      <c r="L10" s="10">
        <v>26.9</v>
      </c>
      <c r="M10" s="10">
        <v>13.8</v>
      </c>
      <c r="N10" s="11">
        <v>34</v>
      </c>
      <c r="O10" s="8">
        <v>21.3</v>
      </c>
      <c r="P10" s="10">
        <v>35.9</v>
      </c>
      <c r="Q10" s="10">
        <v>20.8</v>
      </c>
      <c r="R10" s="10">
        <v>27.5</v>
      </c>
      <c r="S10" s="10">
        <v>17.899999999999999</v>
      </c>
      <c r="T10" s="10">
        <v>26.2</v>
      </c>
      <c r="U10" s="10">
        <v>9.8000000000000007</v>
      </c>
      <c r="V10" s="10">
        <v>18.600000000000001</v>
      </c>
      <c r="W10" s="10">
        <v>8.4</v>
      </c>
      <c r="X10" s="10">
        <v>14</v>
      </c>
      <c r="Y10" s="10">
        <v>3.9</v>
      </c>
    </row>
    <row r="11" spans="1:25" ht="12.75" customHeight="1" thickBot="1" x14ac:dyDescent="0.25">
      <c r="A11" s="6">
        <v>7</v>
      </c>
      <c r="B11" s="10">
        <v>13.6</v>
      </c>
      <c r="C11" s="10">
        <v>5.6</v>
      </c>
      <c r="D11" s="19">
        <v>17.2</v>
      </c>
      <c r="E11" s="23">
        <v>2.8</v>
      </c>
      <c r="F11" s="19">
        <v>16.100000000000001</v>
      </c>
      <c r="G11" s="23">
        <v>2.2999999999999998</v>
      </c>
      <c r="H11" s="24">
        <v>13.2</v>
      </c>
      <c r="I11" s="19">
        <v>9.1999999999999993</v>
      </c>
      <c r="J11" s="24">
        <v>25.5</v>
      </c>
      <c r="K11" s="10">
        <v>13.3</v>
      </c>
      <c r="L11" s="10">
        <v>26.7</v>
      </c>
      <c r="M11" s="10">
        <v>12.4</v>
      </c>
      <c r="N11" s="11">
        <v>28.5</v>
      </c>
      <c r="O11" s="8">
        <v>19.2</v>
      </c>
      <c r="P11" s="10">
        <v>33.1</v>
      </c>
      <c r="Q11" s="10">
        <v>19.7</v>
      </c>
      <c r="R11" s="10">
        <v>28.1</v>
      </c>
      <c r="S11" s="10">
        <v>15.4</v>
      </c>
      <c r="T11" s="10">
        <v>26.6</v>
      </c>
      <c r="U11" s="10">
        <v>12.3</v>
      </c>
      <c r="V11" s="10">
        <v>19.5</v>
      </c>
      <c r="W11" s="10">
        <v>6.2</v>
      </c>
      <c r="X11" s="10">
        <v>11.8</v>
      </c>
      <c r="Y11" s="10">
        <v>7.5</v>
      </c>
    </row>
    <row r="12" spans="1:25" ht="12.75" customHeight="1" thickBot="1" x14ac:dyDescent="0.25">
      <c r="A12" s="6">
        <v>8</v>
      </c>
      <c r="B12" s="10">
        <v>13.3</v>
      </c>
      <c r="C12" s="10">
        <v>8</v>
      </c>
      <c r="D12" s="19">
        <v>16</v>
      </c>
      <c r="E12" s="19">
        <v>3.1</v>
      </c>
      <c r="F12" s="19">
        <v>18.2</v>
      </c>
      <c r="G12" s="19">
        <v>2.2000000000000002</v>
      </c>
      <c r="H12" s="21">
        <v>21.7</v>
      </c>
      <c r="I12" s="19">
        <v>7.4</v>
      </c>
      <c r="J12" s="21">
        <v>25.6</v>
      </c>
      <c r="K12" s="10">
        <v>10.8</v>
      </c>
      <c r="L12" s="10">
        <v>27.2</v>
      </c>
      <c r="M12" s="10">
        <v>12.6</v>
      </c>
      <c r="N12" s="9">
        <v>30.6</v>
      </c>
      <c r="O12" s="8">
        <v>16.8</v>
      </c>
      <c r="P12" s="10">
        <v>33.1</v>
      </c>
      <c r="Q12" s="10">
        <v>21.1</v>
      </c>
      <c r="R12" s="10">
        <v>29.8</v>
      </c>
      <c r="S12" s="10">
        <v>15.8</v>
      </c>
      <c r="T12" s="10">
        <v>22.6</v>
      </c>
      <c r="U12" s="10">
        <v>13.7</v>
      </c>
      <c r="V12" s="10">
        <v>20.7</v>
      </c>
      <c r="W12" s="10">
        <v>8.6999999999999993</v>
      </c>
      <c r="X12" s="10">
        <v>13.1</v>
      </c>
      <c r="Y12" s="10">
        <v>9.4</v>
      </c>
    </row>
    <row r="13" spans="1:25" ht="12.75" customHeight="1" thickBot="1" x14ac:dyDescent="0.25">
      <c r="A13" s="6">
        <v>9</v>
      </c>
      <c r="B13" s="10">
        <v>13.6</v>
      </c>
      <c r="C13" s="10">
        <v>6.4</v>
      </c>
      <c r="D13" s="19">
        <v>14.5</v>
      </c>
      <c r="E13" s="19">
        <v>0.9</v>
      </c>
      <c r="F13" s="19">
        <v>17.5</v>
      </c>
      <c r="G13" s="23">
        <v>5.5</v>
      </c>
      <c r="H13" s="21">
        <v>21.7</v>
      </c>
      <c r="I13" s="19">
        <v>10.7</v>
      </c>
      <c r="J13" s="21">
        <v>21</v>
      </c>
      <c r="K13" s="10">
        <v>9.6</v>
      </c>
      <c r="L13" s="10">
        <v>27.7</v>
      </c>
      <c r="M13" s="10">
        <v>13.1</v>
      </c>
      <c r="N13" s="11">
        <v>33.200000000000003</v>
      </c>
      <c r="O13" s="8">
        <v>17.7</v>
      </c>
      <c r="P13" s="10">
        <v>30.5</v>
      </c>
      <c r="Q13" s="10">
        <v>20.100000000000001</v>
      </c>
      <c r="R13" s="10">
        <v>29.2</v>
      </c>
      <c r="S13" s="10">
        <v>19.899999999999999</v>
      </c>
      <c r="T13" s="10">
        <v>19.8</v>
      </c>
      <c r="U13" s="10">
        <v>12</v>
      </c>
      <c r="V13" s="10">
        <v>20.100000000000001</v>
      </c>
      <c r="W13" s="10">
        <v>8.6</v>
      </c>
      <c r="X13" s="10">
        <v>13.5</v>
      </c>
      <c r="Y13" s="10">
        <v>8.4</v>
      </c>
    </row>
    <row r="14" spans="1:25" ht="12.75" customHeight="1" thickBot="1" x14ac:dyDescent="0.25">
      <c r="A14" s="6">
        <v>10</v>
      </c>
      <c r="B14" s="10">
        <v>13.5</v>
      </c>
      <c r="C14" s="10">
        <v>9.3000000000000007</v>
      </c>
      <c r="D14" s="21">
        <v>13.8</v>
      </c>
      <c r="E14" s="19">
        <v>0</v>
      </c>
      <c r="F14" s="19">
        <v>14.4</v>
      </c>
      <c r="G14" s="19">
        <v>3.9</v>
      </c>
      <c r="H14" s="24">
        <v>24.5</v>
      </c>
      <c r="I14" s="19">
        <v>12.2</v>
      </c>
      <c r="J14" s="21">
        <v>15</v>
      </c>
      <c r="K14" s="10">
        <v>12.7</v>
      </c>
      <c r="L14" s="10">
        <v>23.8</v>
      </c>
      <c r="M14" s="10">
        <v>13.7</v>
      </c>
      <c r="N14" s="11">
        <v>33.9</v>
      </c>
      <c r="O14" s="8">
        <v>18.399999999999999</v>
      </c>
      <c r="P14" s="10">
        <v>33.5</v>
      </c>
      <c r="Q14" s="10">
        <v>17.3</v>
      </c>
      <c r="R14" s="10">
        <v>32.4</v>
      </c>
      <c r="S14" s="10">
        <v>19.600000000000001</v>
      </c>
      <c r="T14" s="10">
        <v>27.7</v>
      </c>
      <c r="U14" s="10">
        <v>13.8</v>
      </c>
      <c r="V14" s="10">
        <v>21</v>
      </c>
      <c r="W14" s="10">
        <v>6.6</v>
      </c>
      <c r="X14" s="10">
        <v>12.1</v>
      </c>
      <c r="Y14" s="10">
        <v>1.1000000000000001</v>
      </c>
    </row>
    <row r="15" spans="1:25" ht="12.75" customHeight="1" thickBot="1" x14ac:dyDescent="0.25">
      <c r="A15" s="6">
        <v>11</v>
      </c>
      <c r="B15" s="10">
        <v>15.1</v>
      </c>
      <c r="C15" s="10">
        <v>9.8000000000000007</v>
      </c>
      <c r="D15" s="21">
        <v>11.8</v>
      </c>
      <c r="E15" s="19">
        <v>1.7</v>
      </c>
      <c r="F15" s="19">
        <v>21</v>
      </c>
      <c r="G15" s="19">
        <v>5.5</v>
      </c>
      <c r="H15" s="24">
        <v>20.5</v>
      </c>
      <c r="I15" s="19">
        <v>11</v>
      </c>
      <c r="J15" s="24">
        <v>22.1</v>
      </c>
      <c r="K15" s="10">
        <v>12</v>
      </c>
      <c r="L15" s="10">
        <v>30</v>
      </c>
      <c r="M15" s="10">
        <v>13</v>
      </c>
      <c r="N15" s="11">
        <v>33.6</v>
      </c>
      <c r="O15" s="8">
        <v>19.100000000000001</v>
      </c>
      <c r="P15" s="10">
        <v>31.7</v>
      </c>
      <c r="Q15" s="10">
        <v>21.9</v>
      </c>
      <c r="R15" s="10">
        <v>32.700000000000003</v>
      </c>
      <c r="S15" s="10">
        <v>20.6</v>
      </c>
      <c r="T15" s="10">
        <v>26.4</v>
      </c>
      <c r="U15" s="10">
        <v>11.3</v>
      </c>
      <c r="V15" s="10">
        <v>15.7</v>
      </c>
      <c r="W15" s="10">
        <v>8.4</v>
      </c>
      <c r="X15" s="10">
        <v>11.9</v>
      </c>
      <c r="Y15" s="10">
        <v>-1.5</v>
      </c>
    </row>
    <row r="16" spans="1:25" ht="12.75" customHeight="1" thickBot="1" x14ac:dyDescent="0.25">
      <c r="A16" s="6">
        <v>12</v>
      </c>
      <c r="B16" s="10">
        <v>11.5</v>
      </c>
      <c r="C16" s="10">
        <v>4.0999999999999996</v>
      </c>
      <c r="D16" s="21">
        <v>12.8</v>
      </c>
      <c r="E16" s="23">
        <v>1.3</v>
      </c>
      <c r="F16" s="19">
        <v>22.1</v>
      </c>
      <c r="G16" s="23">
        <v>10.4</v>
      </c>
      <c r="H16" s="24">
        <v>19.600000000000001</v>
      </c>
      <c r="I16" s="19">
        <v>10.1</v>
      </c>
      <c r="J16" s="24">
        <v>21.3</v>
      </c>
      <c r="K16" s="10">
        <v>11.3</v>
      </c>
      <c r="L16" s="10">
        <v>31.5</v>
      </c>
      <c r="M16" s="10">
        <v>13.4</v>
      </c>
      <c r="N16" s="11">
        <v>31.9</v>
      </c>
      <c r="O16" s="8">
        <v>19.8</v>
      </c>
      <c r="P16" s="10">
        <v>35.9</v>
      </c>
      <c r="Q16" s="10">
        <v>21.4</v>
      </c>
      <c r="R16" s="10">
        <v>26.4</v>
      </c>
      <c r="S16" s="10">
        <v>16.399999999999999</v>
      </c>
      <c r="T16" s="10">
        <v>23.6</v>
      </c>
      <c r="U16" s="10">
        <v>18.899999999999999</v>
      </c>
      <c r="V16" s="10">
        <v>12.7</v>
      </c>
      <c r="W16" s="10">
        <v>9.4</v>
      </c>
      <c r="X16" s="10">
        <v>14.1</v>
      </c>
      <c r="Y16" s="10">
        <v>2.4</v>
      </c>
    </row>
    <row r="17" spans="1:25" ht="12.75" customHeight="1" thickBot="1" x14ac:dyDescent="0.25">
      <c r="A17" s="6">
        <v>13</v>
      </c>
      <c r="B17" s="10">
        <v>12.2</v>
      </c>
      <c r="C17" s="10">
        <v>1.2</v>
      </c>
      <c r="D17" s="21">
        <v>13.1</v>
      </c>
      <c r="E17" s="23">
        <v>1.1000000000000001</v>
      </c>
      <c r="F17" s="19">
        <v>20.6</v>
      </c>
      <c r="G17" s="23">
        <v>6.7</v>
      </c>
      <c r="H17" s="21">
        <v>21.7</v>
      </c>
      <c r="I17" s="21">
        <v>5.3</v>
      </c>
      <c r="J17" s="21">
        <v>25.4</v>
      </c>
      <c r="K17" s="10">
        <v>9.8000000000000007</v>
      </c>
      <c r="L17" s="10">
        <v>27.9</v>
      </c>
      <c r="M17" s="10">
        <v>15.2</v>
      </c>
      <c r="N17" s="11">
        <v>27.5</v>
      </c>
      <c r="O17" s="8">
        <v>14.9</v>
      </c>
      <c r="P17" s="10">
        <v>30.7</v>
      </c>
      <c r="Q17" s="10">
        <v>19.899999999999999</v>
      </c>
      <c r="R17" s="10">
        <v>26.6</v>
      </c>
      <c r="S17" s="10">
        <v>12.5</v>
      </c>
      <c r="T17" s="10">
        <v>26.6</v>
      </c>
      <c r="U17" s="10">
        <v>17.7</v>
      </c>
      <c r="V17" s="10">
        <v>18.899999999999999</v>
      </c>
      <c r="W17" s="10">
        <v>5.7</v>
      </c>
      <c r="X17" s="10">
        <v>14.5</v>
      </c>
      <c r="Y17" s="10">
        <v>1.3</v>
      </c>
    </row>
    <row r="18" spans="1:25" ht="12.75" customHeight="1" thickBot="1" x14ac:dyDescent="0.25">
      <c r="A18" s="6">
        <v>14</v>
      </c>
      <c r="B18" s="10">
        <v>9.6999999999999993</v>
      </c>
      <c r="C18" s="10">
        <v>1.1000000000000001</v>
      </c>
      <c r="D18" s="21">
        <v>12.1</v>
      </c>
      <c r="E18" s="19">
        <v>2.6</v>
      </c>
      <c r="F18" s="19">
        <v>22</v>
      </c>
      <c r="G18" s="23">
        <v>6.2</v>
      </c>
      <c r="H18" s="21">
        <v>21.1</v>
      </c>
      <c r="I18" s="21">
        <v>7.8</v>
      </c>
      <c r="J18" s="21">
        <v>22.7</v>
      </c>
      <c r="K18" s="10">
        <v>10.6</v>
      </c>
      <c r="L18" s="10">
        <v>23.7</v>
      </c>
      <c r="M18" s="10">
        <v>14.4</v>
      </c>
      <c r="N18" s="9">
        <v>29.2</v>
      </c>
      <c r="O18" s="8">
        <v>15.8</v>
      </c>
      <c r="P18" s="10">
        <v>29</v>
      </c>
      <c r="Q18" s="10">
        <v>18.8</v>
      </c>
      <c r="R18" s="10">
        <v>29</v>
      </c>
      <c r="S18" s="10">
        <v>11.4</v>
      </c>
      <c r="T18" s="10">
        <v>28.2</v>
      </c>
      <c r="U18" s="10">
        <v>16.100000000000001</v>
      </c>
      <c r="V18" s="10">
        <v>16.100000000000001</v>
      </c>
      <c r="W18" s="10">
        <v>3.8</v>
      </c>
      <c r="X18" s="10">
        <v>10.3</v>
      </c>
      <c r="Y18" s="10">
        <v>4.3</v>
      </c>
    </row>
    <row r="19" spans="1:25" ht="12.75" customHeight="1" thickBot="1" x14ac:dyDescent="0.25">
      <c r="A19" s="6">
        <v>15</v>
      </c>
      <c r="B19" s="10">
        <v>11.3</v>
      </c>
      <c r="C19" s="10">
        <v>0.8</v>
      </c>
      <c r="D19" s="19">
        <v>14.3</v>
      </c>
      <c r="E19" s="23">
        <v>3.8</v>
      </c>
      <c r="F19" s="19">
        <v>20.6</v>
      </c>
      <c r="G19" s="20">
        <v>6.5</v>
      </c>
      <c r="H19" s="24">
        <v>20.5</v>
      </c>
      <c r="I19" s="21">
        <v>9.1</v>
      </c>
      <c r="J19" s="21">
        <v>25.4</v>
      </c>
      <c r="K19" s="10">
        <v>13.3</v>
      </c>
      <c r="L19" s="10">
        <v>24.7</v>
      </c>
      <c r="M19" s="10">
        <v>13.5</v>
      </c>
      <c r="N19" s="10">
        <v>32.4</v>
      </c>
      <c r="O19" s="10">
        <v>18.399999999999999</v>
      </c>
      <c r="P19" s="10">
        <v>29.4</v>
      </c>
      <c r="Q19" s="10">
        <v>16.8</v>
      </c>
      <c r="R19" s="10">
        <v>29.5</v>
      </c>
      <c r="S19" s="10">
        <v>18.899999999999999</v>
      </c>
      <c r="T19" s="10">
        <v>28.6</v>
      </c>
      <c r="U19" s="10">
        <v>15.8</v>
      </c>
      <c r="V19" s="10">
        <v>20.9</v>
      </c>
      <c r="W19" s="10">
        <v>4.8</v>
      </c>
      <c r="X19" s="10">
        <v>7</v>
      </c>
      <c r="Y19" s="10">
        <v>3.4</v>
      </c>
    </row>
    <row r="20" spans="1:25" ht="12.75" customHeight="1" thickBot="1" x14ac:dyDescent="0.25">
      <c r="A20" s="6">
        <v>16</v>
      </c>
      <c r="B20" s="10">
        <v>14.5</v>
      </c>
      <c r="C20" s="10">
        <v>5.2</v>
      </c>
      <c r="D20" s="21">
        <v>13.8</v>
      </c>
      <c r="E20" s="19">
        <v>2.2000000000000002</v>
      </c>
      <c r="F20" s="21">
        <v>20</v>
      </c>
      <c r="G20" s="23">
        <v>5.8</v>
      </c>
      <c r="H20" s="24">
        <v>20.3</v>
      </c>
      <c r="I20" s="19">
        <v>7</v>
      </c>
      <c r="J20" s="21">
        <v>23.6</v>
      </c>
      <c r="K20" s="10">
        <v>13.5</v>
      </c>
      <c r="L20" s="10">
        <v>28.3</v>
      </c>
      <c r="M20" s="10">
        <v>16.7</v>
      </c>
      <c r="N20" s="10">
        <v>29.9</v>
      </c>
      <c r="O20" s="10">
        <v>17.899999999999999</v>
      </c>
      <c r="P20" s="10">
        <v>29.4</v>
      </c>
      <c r="Q20" s="10">
        <v>16.3</v>
      </c>
      <c r="R20" s="10">
        <v>28.3</v>
      </c>
      <c r="S20" s="10">
        <v>15.5</v>
      </c>
      <c r="T20" s="10">
        <v>29.4</v>
      </c>
      <c r="U20" s="10">
        <v>15.2</v>
      </c>
      <c r="V20" s="10">
        <v>15.8</v>
      </c>
      <c r="W20" s="10">
        <v>4.0999999999999996</v>
      </c>
      <c r="X20" s="10">
        <v>10.1</v>
      </c>
      <c r="Y20" s="10">
        <v>4.3</v>
      </c>
    </row>
    <row r="21" spans="1:25" ht="12.75" customHeight="1" thickBot="1" x14ac:dyDescent="0.25">
      <c r="A21" s="6">
        <v>17</v>
      </c>
      <c r="B21" s="10">
        <v>13</v>
      </c>
      <c r="C21" s="10">
        <v>4</v>
      </c>
      <c r="D21" s="21">
        <v>16.100000000000001</v>
      </c>
      <c r="E21" s="23">
        <v>5.5</v>
      </c>
      <c r="F21" s="21">
        <v>19.899999999999999</v>
      </c>
      <c r="G21" s="23">
        <v>5.7</v>
      </c>
      <c r="H21" s="24">
        <v>16.8</v>
      </c>
      <c r="I21" s="19">
        <v>9.8000000000000007</v>
      </c>
      <c r="J21" s="24">
        <v>18.2</v>
      </c>
      <c r="K21" s="10">
        <v>11.6</v>
      </c>
      <c r="L21" s="10">
        <v>28.5</v>
      </c>
      <c r="M21" s="10">
        <v>14.8</v>
      </c>
      <c r="N21" s="10">
        <v>32.299999999999997</v>
      </c>
      <c r="O21" s="10">
        <v>18.3</v>
      </c>
      <c r="P21" s="10">
        <v>30.8</v>
      </c>
      <c r="Q21" s="10">
        <v>15.9</v>
      </c>
      <c r="R21" s="10">
        <v>27.7</v>
      </c>
      <c r="S21" s="10">
        <v>16.899999999999999</v>
      </c>
      <c r="T21" s="10">
        <v>25.7</v>
      </c>
      <c r="U21" s="10">
        <v>18.3</v>
      </c>
      <c r="V21" s="10">
        <v>14.4</v>
      </c>
      <c r="W21" s="10">
        <v>5.6</v>
      </c>
      <c r="X21" s="10">
        <v>12.1</v>
      </c>
      <c r="Y21" s="10">
        <v>3</v>
      </c>
    </row>
    <row r="22" spans="1:25" ht="12.75" customHeight="1" thickBot="1" x14ac:dyDescent="0.25">
      <c r="A22" s="6">
        <v>18</v>
      </c>
      <c r="B22" s="10">
        <v>15.9</v>
      </c>
      <c r="C22" s="10">
        <v>5.6</v>
      </c>
      <c r="D22" s="19">
        <v>9.1999999999999993</v>
      </c>
      <c r="E22" s="20">
        <v>3.6</v>
      </c>
      <c r="F22" s="21">
        <v>17.2</v>
      </c>
      <c r="G22" s="23">
        <v>4.3</v>
      </c>
      <c r="H22" s="24">
        <v>19.7</v>
      </c>
      <c r="I22" s="19">
        <v>6.2</v>
      </c>
      <c r="J22" s="24">
        <v>25.8</v>
      </c>
      <c r="K22" s="10">
        <v>10.9</v>
      </c>
      <c r="L22" s="10">
        <v>29.9</v>
      </c>
      <c r="M22" s="10">
        <v>14.2</v>
      </c>
      <c r="N22" s="10">
        <v>31.6</v>
      </c>
      <c r="O22" s="10">
        <v>18.5</v>
      </c>
      <c r="P22" s="10">
        <v>32.5</v>
      </c>
      <c r="Q22" s="10">
        <v>17.3</v>
      </c>
      <c r="R22" s="10">
        <v>27.5</v>
      </c>
      <c r="S22" s="10">
        <v>16.8</v>
      </c>
      <c r="T22" s="10">
        <v>18.5</v>
      </c>
      <c r="U22" s="10">
        <v>16.3</v>
      </c>
      <c r="V22" s="10">
        <v>11</v>
      </c>
      <c r="W22" s="10">
        <v>4.3</v>
      </c>
      <c r="X22" s="10">
        <v>15.5</v>
      </c>
      <c r="Y22" s="10">
        <v>3.8</v>
      </c>
    </row>
    <row r="23" spans="1:25" ht="12.75" customHeight="1" thickBot="1" x14ac:dyDescent="0.25">
      <c r="A23" s="6">
        <v>19</v>
      </c>
      <c r="B23" s="10">
        <v>14.1</v>
      </c>
      <c r="C23" s="10">
        <v>5.3</v>
      </c>
      <c r="D23" s="19">
        <v>10.5</v>
      </c>
      <c r="E23" s="20">
        <v>6.5</v>
      </c>
      <c r="F23" s="19">
        <v>16.7</v>
      </c>
      <c r="G23" s="20">
        <v>6.9</v>
      </c>
      <c r="H23" s="21">
        <v>21</v>
      </c>
      <c r="I23" s="19">
        <v>6.8</v>
      </c>
      <c r="J23" s="24">
        <v>22.5</v>
      </c>
      <c r="K23" s="10">
        <v>12.1</v>
      </c>
      <c r="L23" s="10">
        <v>32.4</v>
      </c>
      <c r="M23" s="10">
        <v>15.3</v>
      </c>
      <c r="N23" s="10">
        <v>33.5</v>
      </c>
      <c r="O23" s="10">
        <v>19</v>
      </c>
      <c r="P23" s="10">
        <v>32</v>
      </c>
      <c r="Q23" s="10">
        <v>18.5</v>
      </c>
      <c r="R23" s="10">
        <v>29.7</v>
      </c>
      <c r="S23" s="10">
        <v>18.8</v>
      </c>
      <c r="T23" s="10">
        <v>24.7</v>
      </c>
      <c r="U23" s="10">
        <v>16.100000000000001</v>
      </c>
      <c r="V23" s="10">
        <v>17.100000000000001</v>
      </c>
      <c r="W23" s="10">
        <v>4.8</v>
      </c>
      <c r="X23" s="10">
        <v>13.2</v>
      </c>
      <c r="Y23" s="10">
        <v>5.3</v>
      </c>
    </row>
    <row r="24" spans="1:25" ht="12.75" customHeight="1" thickBot="1" x14ac:dyDescent="0.25">
      <c r="A24" s="6">
        <v>20</v>
      </c>
      <c r="B24" s="10">
        <v>13</v>
      </c>
      <c r="C24" s="10">
        <v>3.9</v>
      </c>
      <c r="D24" s="19">
        <v>11.8</v>
      </c>
      <c r="E24" s="20">
        <v>8.3000000000000007</v>
      </c>
      <c r="F24" s="19">
        <v>16.2</v>
      </c>
      <c r="G24" s="19">
        <v>2.2999999999999998</v>
      </c>
      <c r="H24" s="24">
        <v>15.9</v>
      </c>
      <c r="I24" s="19">
        <v>10.3</v>
      </c>
      <c r="J24" s="24">
        <v>25.3</v>
      </c>
      <c r="K24" s="10">
        <v>11.4</v>
      </c>
      <c r="L24" s="10">
        <v>33.9</v>
      </c>
      <c r="M24" s="10">
        <v>16.2</v>
      </c>
      <c r="N24" s="10">
        <v>33.799999999999997</v>
      </c>
      <c r="O24" s="10">
        <v>20.2</v>
      </c>
      <c r="P24" s="10">
        <v>28.7</v>
      </c>
      <c r="Q24" s="10">
        <v>20.6</v>
      </c>
      <c r="R24" s="10">
        <v>27.5</v>
      </c>
      <c r="S24" s="10">
        <v>17.5</v>
      </c>
      <c r="T24" s="10">
        <v>26.8</v>
      </c>
      <c r="U24" s="10">
        <v>16.8</v>
      </c>
      <c r="V24" s="10">
        <v>14.2</v>
      </c>
      <c r="W24" s="10">
        <v>4.2</v>
      </c>
      <c r="X24" s="10">
        <v>11.9</v>
      </c>
      <c r="Y24" s="10">
        <v>4.8</v>
      </c>
    </row>
    <row r="25" spans="1:25" ht="12.75" customHeight="1" thickBot="1" x14ac:dyDescent="0.25">
      <c r="A25" s="6">
        <v>21</v>
      </c>
      <c r="B25" s="10">
        <v>12.4</v>
      </c>
      <c r="C25" s="10">
        <v>3.3</v>
      </c>
      <c r="D25" s="21">
        <v>19.7</v>
      </c>
      <c r="E25" s="19">
        <v>8.6999999999999993</v>
      </c>
      <c r="F25" s="19">
        <v>16.100000000000001</v>
      </c>
      <c r="G25" s="23">
        <v>2.5</v>
      </c>
      <c r="H25" s="24">
        <v>21.1</v>
      </c>
      <c r="I25" s="19">
        <v>7.8</v>
      </c>
      <c r="J25" s="24">
        <v>27.3</v>
      </c>
      <c r="K25" s="10">
        <v>12.7</v>
      </c>
      <c r="L25" s="10">
        <v>35.4</v>
      </c>
      <c r="M25" s="10">
        <v>16.7</v>
      </c>
      <c r="N25" s="10">
        <v>30.6</v>
      </c>
      <c r="O25" s="10">
        <v>20.399999999999999</v>
      </c>
      <c r="P25" s="10">
        <v>30.8</v>
      </c>
      <c r="Q25" s="10">
        <v>19.7</v>
      </c>
      <c r="R25" s="10">
        <v>26</v>
      </c>
      <c r="S25" s="10">
        <v>18.600000000000001</v>
      </c>
      <c r="T25" s="10">
        <v>26.8</v>
      </c>
      <c r="U25" s="10">
        <v>15.6</v>
      </c>
      <c r="V25" s="10">
        <v>13.8</v>
      </c>
      <c r="W25" s="10">
        <v>5.4</v>
      </c>
      <c r="X25" s="10">
        <v>13.2</v>
      </c>
      <c r="Y25" s="10">
        <v>3.2</v>
      </c>
    </row>
    <row r="26" spans="1:25" ht="12.75" customHeight="1" thickBot="1" x14ac:dyDescent="0.25">
      <c r="A26" s="6">
        <v>22</v>
      </c>
      <c r="B26" s="10">
        <v>12.7</v>
      </c>
      <c r="C26" s="10">
        <v>2.2000000000000002</v>
      </c>
      <c r="D26" s="21">
        <v>18.7</v>
      </c>
      <c r="E26" s="19">
        <v>5.8</v>
      </c>
      <c r="F26" s="19">
        <v>18.600000000000001</v>
      </c>
      <c r="G26" s="23">
        <v>6.1</v>
      </c>
      <c r="H26" s="21">
        <v>23</v>
      </c>
      <c r="I26" s="19">
        <v>8.1999999999999993</v>
      </c>
      <c r="J26" s="24">
        <v>23.7</v>
      </c>
      <c r="K26" s="10">
        <v>13.8</v>
      </c>
      <c r="L26" s="10">
        <v>34.9</v>
      </c>
      <c r="M26" s="10">
        <v>15.9</v>
      </c>
      <c r="N26" s="10">
        <v>31.8</v>
      </c>
      <c r="O26" s="10">
        <v>18.5</v>
      </c>
      <c r="P26" s="10">
        <v>31.7</v>
      </c>
      <c r="Q26" s="10">
        <v>19.3</v>
      </c>
      <c r="R26" s="10">
        <v>20.399999999999999</v>
      </c>
      <c r="S26" s="10">
        <v>17.100000000000001</v>
      </c>
      <c r="T26" s="10">
        <v>20.3</v>
      </c>
      <c r="U26" s="10">
        <v>13.5</v>
      </c>
      <c r="V26" s="10">
        <v>20.9</v>
      </c>
      <c r="W26" s="10">
        <v>9</v>
      </c>
      <c r="X26" s="10">
        <v>15.5</v>
      </c>
      <c r="Y26" s="10">
        <v>1.4</v>
      </c>
    </row>
    <row r="27" spans="1:25" ht="12.75" customHeight="1" thickBot="1" x14ac:dyDescent="0.25">
      <c r="A27" s="6">
        <v>23</v>
      </c>
      <c r="B27" s="10">
        <v>15</v>
      </c>
      <c r="C27" s="10">
        <v>3.6</v>
      </c>
      <c r="D27" s="19">
        <v>19.100000000000001</v>
      </c>
      <c r="E27" s="23">
        <v>4.7</v>
      </c>
      <c r="F27" s="19">
        <v>15</v>
      </c>
      <c r="G27" s="20">
        <v>2.2999999999999998</v>
      </c>
      <c r="H27" s="21">
        <v>23.7</v>
      </c>
      <c r="I27" s="19">
        <v>7.1</v>
      </c>
      <c r="J27" s="25">
        <v>24.6</v>
      </c>
      <c r="K27" s="10">
        <v>12.5</v>
      </c>
      <c r="L27" s="10">
        <v>34.5</v>
      </c>
      <c r="M27" s="10">
        <v>16.5</v>
      </c>
      <c r="N27" s="10">
        <v>32.700000000000003</v>
      </c>
      <c r="O27" s="10">
        <v>16.399999999999999</v>
      </c>
      <c r="P27" s="10">
        <v>29.2</v>
      </c>
      <c r="Q27" s="10">
        <v>17</v>
      </c>
      <c r="R27" s="10">
        <v>19.7</v>
      </c>
      <c r="S27" s="10">
        <v>15</v>
      </c>
      <c r="T27" s="10">
        <v>17.7</v>
      </c>
      <c r="U27" s="10">
        <v>10.9</v>
      </c>
      <c r="V27" s="10">
        <v>15.2</v>
      </c>
      <c r="W27" s="10">
        <v>6.5</v>
      </c>
      <c r="X27" s="10">
        <v>15.1</v>
      </c>
      <c r="Y27" s="10">
        <v>0.8</v>
      </c>
    </row>
    <row r="28" spans="1:25" ht="12.75" customHeight="1" thickBot="1" x14ac:dyDescent="0.25">
      <c r="A28" s="6">
        <v>24</v>
      </c>
      <c r="B28" s="10">
        <v>13.4</v>
      </c>
      <c r="C28" s="10">
        <v>4.4000000000000004</v>
      </c>
      <c r="D28" s="19">
        <v>14.5</v>
      </c>
      <c r="E28" s="20">
        <v>3.3</v>
      </c>
      <c r="F28" s="19">
        <v>16.3</v>
      </c>
      <c r="G28" s="23">
        <v>3.9</v>
      </c>
      <c r="H28" s="21">
        <v>23.8</v>
      </c>
      <c r="I28" s="19">
        <v>6.8</v>
      </c>
      <c r="J28" s="25">
        <v>25.2</v>
      </c>
      <c r="K28" s="10">
        <v>14</v>
      </c>
      <c r="L28" s="10">
        <v>29</v>
      </c>
      <c r="M28" s="10">
        <v>20</v>
      </c>
      <c r="N28" s="10">
        <v>33.4</v>
      </c>
      <c r="O28" s="10">
        <v>19.7</v>
      </c>
      <c r="P28" s="10">
        <v>29.8</v>
      </c>
      <c r="Q28" s="10">
        <v>18.3</v>
      </c>
      <c r="R28" s="10">
        <v>22.3</v>
      </c>
      <c r="S28" s="10">
        <v>13.6</v>
      </c>
      <c r="T28" s="10">
        <v>24.2</v>
      </c>
      <c r="U28" s="10">
        <v>11.1</v>
      </c>
      <c r="V28" s="10">
        <v>14.9</v>
      </c>
      <c r="W28" s="10">
        <v>5.4</v>
      </c>
      <c r="X28" s="10">
        <v>16.100000000000001</v>
      </c>
      <c r="Y28" s="10">
        <v>0.8</v>
      </c>
    </row>
    <row r="29" spans="1:25" ht="12.75" customHeight="1" thickBot="1" x14ac:dyDescent="0.25">
      <c r="A29" s="6">
        <v>25</v>
      </c>
      <c r="B29" s="10">
        <v>13.1</v>
      </c>
      <c r="C29" s="10">
        <v>4.8</v>
      </c>
      <c r="D29" s="23">
        <v>16.8</v>
      </c>
      <c r="E29" s="20">
        <v>9</v>
      </c>
      <c r="F29" s="21">
        <v>21.3</v>
      </c>
      <c r="G29" s="23">
        <v>6.2</v>
      </c>
      <c r="H29" s="21">
        <v>25.9</v>
      </c>
      <c r="I29" s="19">
        <v>8.8000000000000007</v>
      </c>
      <c r="J29" s="24">
        <v>21.2</v>
      </c>
      <c r="K29" s="10">
        <v>15</v>
      </c>
      <c r="L29" s="10">
        <v>34.9</v>
      </c>
      <c r="M29" s="10">
        <v>17.600000000000001</v>
      </c>
      <c r="N29" s="10">
        <v>33.1</v>
      </c>
      <c r="O29" s="10">
        <v>19</v>
      </c>
      <c r="P29" s="10">
        <v>29.7</v>
      </c>
      <c r="Q29" s="10">
        <v>20.2</v>
      </c>
      <c r="R29" s="10">
        <v>25.5</v>
      </c>
      <c r="S29" s="10">
        <v>13.7</v>
      </c>
      <c r="T29" s="10">
        <v>26.6</v>
      </c>
      <c r="U29" s="10">
        <v>13.4</v>
      </c>
      <c r="V29" s="10">
        <v>15.2</v>
      </c>
      <c r="W29" s="10">
        <v>3.8</v>
      </c>
      <c r="X29" s="10">
        <v>13</v>
      </c>
      <c r="Y29" s="10">
        <v>2.2999999999999998</v>
      </c>
    </row>
    <row r="30" spans="1:25" ht="12.75" customHeight="1" thickBot="1" x14ac:dyDescent="0.25">
      <c r="A30" s="6">
        <v>26</v>
      </c>
      <c r="B30" s="10">
        <v>14</v>
      </c>
      <c r="C30" s="10">
        <v>2.2999999999999998</v>
      </c>
      <c r="D30" s="19">
        <v>18.3</v>
      </c>
      <c r="E30" s="20">
        <v>4.8</v>
      </c>
      <c r="F30" s="21">
        <v>18.100000000000001</v>
      </c>
      <c r="G30" s="20">
        <v>4.3</v>
      </c>
      <c r="H30" s="21">
        <v>26.8</v>
      </c>
      <c r="I30" s="19">
        <v>10.199999999999999</v>
      </c>
      <c r="J30" s="24">
        <v>24.5</v>
      </c>
      <c r="K30" s="10">
        <v>10.7</v>
      </c>
      <c r="L30" s="10">
        <v>35.4</v>
      </c>
      <c r="M30" s="10">
        <v>19.5</v>
      </c>
      <c r="N30" s="10">
        <v>35.1</v>
      </c>
      <c r="O30" s="10">
        <v>19.399999999999999</v>
      </c>
      <c r="P30" s="10">
        <v>31.5</v>
      </c>
      <c r="Q30" s="10">
        <v>20.5</v>
      </c>
      <c r="R30" s="10">
        <v>23.1</v>
      </c>
      <c r="S30" s="10">
        <v>13.3</v>
      </c>
      <c r="T30" s="10">
        <v>26.6</v>
      </c>
      <c r="U30" s="10">
        <v>11.1</v>
      </c>
      <c r="V30" s="10">
        <v>12.7</v>
      </c>
      <c r="W30" s="10">
        <v>0.6</v>
      </c>
      <c r="X30" s="10">
        <v>8.5</v>
      </c>
      <c r="Y30" s="10">
        <v>2.9</v>
      </c>
    </row>
    <row r="31" spans="1:25" ht="12.75" customHeight="1" thickBot="1" x14ac:dyDescent="0.25">
      <c r="A31" s="6">
        <v>27</v>
      </c>
      <c r="B31" s="10">
        <v>15.1</v>
      </c>
      <c r="C31" s="10">
        <v>1.3</v>
      </c>
      <c r="D31" s="21">
        <v>19.899999999999999</v>
      </c>
      <c r="E31" s="19">
        <v>7.7</v>
      </c>
      <c r="F31" s="21">
        <v>13.6</v>
      </c>
      <c r="G31" s="23">
        <v>4.4000000000000004</v>
      </c>
      <c r="H31" s="21">
        <v>25.1</v>
      </c>
      <c r="I31" s="21">
        <v>9.8000000000000007</v>
      </c>
      <c r="J31" s="24">
        <v>22.6</v>
      </c>
      <c r="K31" s="10">
        <v>14.1</v>
      </c>
      <c r="L31" s="10">
        <v>32.9</v>
      </c>
      <c r="M31" s="10">
        <v>16.899999999999999</v>
      </c>
      <c r="N31" s="10">
        <v>33.9</v>
      </c>
      <c r="O31" s="10">
        <v>19.5</v>
      </c>
      <c r="P31" s="10">
        <v>31.6</v>
      </c>
      <c r="Q31" s="10">
        <v>18.5</v>
      </c>
      <c r="R31" s="10">
        <v>24.2</v>
      </c>
      <c r="S31" s="10">
        <v>14.4</v>
      </c>
      <c r="T31" s="10">
        <v>24.8</v>
      </c>
      <c r="U31" s="10">
        <v>9.1999999999999993</v>
      </c>
      <c r="V31" s="10">
        <v>10.5</v>
      </c>
      <c r="W31" s="10">
        <v>-1.1000000000000001</v>
      </c>
      <c r="X31" s="10">
        <v>11</v>
      </c>
      <c r="Y31" s="10">
        <v>6.1</v>
      </c>
    </row>
    <row r="32" spans="1:25" ht="12.75" customHeight="1" thickBot="1" x14ac:dyDescent="0.25">
      <c r="A32" s="6">
        <v>28</v>
      </c>
      <c r="B32" s="10">
        <v>15</v>
      </c>
      <c r="C32" s="10">
        <v>3.1</v>
      </c>
      <c r="D32" s="19">
        <v>17.399999999999999</v>
      </c>
      <c r="E32" s="19">
        <v>6.9</v>
      </c>
      <c r="F32" s="21">
        <v>17.8</v>
      </c>
      <c r="G32" s="19">
        <v>6.2</v>
      </c>
      <c r="H32" s="24">
        <v>17.600000000000001</v>
      </c>
      <c r="I32" s="19">
        <v>12</v>
      </c>
      <c r="J32" s="24">
        <v>23.7</v>
      </c>
      <c r="K32" s="10">
        <v>11.6</v>
      </c>
      <c r="L32" s="10">
        <v>33.700000000000003</v>
      </c>
      <c r="M32" s="10">
        <v>19.2</v>
      </c>
      <c r="N32" s="10">
        <v>34.700000000000003</v>
      </c>
      <c r="O32" s="10">
        <v>20.100000000000001</v>
      </c>
      <c r="P32" s="10">
        <v>31.7</v>
      </c>
      <c r="Q32" s="10">
        <v>18.8</v>
      </c>
      <c r="R32" s="10">
        <v>25.5</v>
      </c>
      <c r="S32" s="10">
        <v>11</v>
      </c>
      <c r="T32" s="10">
        <v>15</v>
      </c>
      <c r="U32" s="10">
        <v>9.8000000000000007</v>
      </c>
      <c r="V32" s="10">
        <v>10.3</v>
      </c>
      <c r="W32" s="10">
        <v>2</v>
      </c>
      <c r="X32" s="10">
        <v>10</v>
      </c>
      <c r="Y32" s="10">
        <v>7.8</v>
      </c>
    </row>
    <row r="33" spans="1:36" ht="12.75" customHeight="1" thickBot="1" x14ac:dyDescent="0.25">
      <c r="A33" s="6">
        <v>29</v>
      </c>
      <c r="B33" s="10">
        <v>14.7</v>
      </c>
      <c r="C33" s="10">
        <v>1.1000000000000001</v>
      </c>
      <c r="D33" s="19">
        <v>19.399999999999999</v>
      </c>
      <c r="E33" s="23">
        <v>10.7</v>
      </c>
      <c r="F33" s="21">
        <v>20.7</v>
      </c>
      <c r="G33" s="19">
        <v>8.8000000000000007</v>
      </c>
      <c r="H33" s="21">
        <v>21</v>
      </c>
      <c r="I33" s="21">
        <v>9.6999999999999993</v>
      </c>
      <c r="J33" s="24">
        <v>25.2</v>
      </c>
      <c r="K33" s="10">
        <v>10.3</v>
      </c>
      <c r="L33" s="10">
        <v>34.799999999999997</v>
      </c>
      <c r="M33" s="10">
        <v>19.5</v>
      </c>
      <c r="N33" s="10">
        <v>33.5</v>
      </c>
      <c r="O33" s="10">
        <v>22</v>
      </c>
      <c r="P33" s="10">
        <v>32.4</v>
      </c>
      <c r="Q33" s="10">
        <v>18.3</v>
      </c>
      <c r="R33" s="10">
        <v>26.3</v>
      </c>
      <c r="S33" s="10">
        <v>11.9</v>
      </c>
      <c r="T33" s="10">
        <v>10</v>
      </c>
      <c r="U33" s="10">
        <v>4.0999999999999996</v>
      </c>
      <c r="V33" s="10">
        <v>11.3</v>
      </c>
      <c r="W33" s="10">
        <v>0.8</v>
      </c>
      <c r="X33" s="10">
        <v>8.1</v>
      </c>
      <c r="Y33" s="10">
        <v>6.3</v>
      </c>
    </row>
    <row r="34" spans="1:36" ht="12.75" customHeight="1" thickBot="1" x14ac:dyDescent="0.25">
      <c r="A34" s="6">
        <v>30</v>
      </c>
      <c r="B34" s="10">
        <v>12.4</v>
      </c>
      <c r="C34" s="10">
        <v>0.7</v>
      </c>
      <c r="D34" s="125"/>
      <c r="E34" s="126"/>
      <c r="F34" s="21">
        <v>20.9</v>
      </c>
      <c r="G34" s="19">
        <v>7.8</v>
      </c>
      <c r="H34" s="21">
        <v>24.3</v>
      </c>
      <c r="I34" s="21">
        <v>10.5</v>
      </c>
      <c r="J34" s="24">
        <v>29.2</v>
      </c>
      <c r="K34" s="10">
        <v>12.8</v>
      </c>
      <c r="L34" s="10">
        <v>34.9</v>
      </c>
      <c r="M34" s="10">
        <v>20.7</v>
      </c>
      <c r="N34" s="10">
        <v>34.6</v>
      </c>
      <c r="O34" s="10">
        <v>18.8</v>
      </c>
      <c r="P34" s="10">
        <v>32.700000000000003</v>
      </c>
      <c r="Q34" s="10">
        <v>16.2</v>
      </c>
      <c r="R34" s="10">
        <v>24.9</v>
      </c>
      <c r="S34" s="10">
        <v>14.1</v>
      </c>
      <c r="T34" s="10">
        <v>16.100000000000001</v>
      </c>
      <c r="U34" s="10">
        <v>4</v>
      </c>
      <c r="V34" s="10">
        <v>12.5</v>
      </c>
      <c r="W34" s="10">
        <v>1.1000000000000001</v>
      </c>
      <c r="X34" s="10">
        <v>13.7</v>
      </c>
      <c r="Y34" s="10">
        <v>7</v>
      </c>
    </row>
    <row r="35" spans="1:36" ht="12.75" customHeight="1" thickBot="1" x14ac:dyDescent="0.25">
      <c r="A35" s="6">
        <v>31</v>
      </c>
      <c r="B35" s="10">
        <v>11.7</v>
      </c>
      <c r="C35" s="10">
        <v>5.4</v>
      </c>
      <c r="D35" s="127"/>
      <c r="E35" s="128"/>
      <c r="F35" s="21">
        <v>21</v>
      </c>
      <c r="G35" s="23">
        <v>6.7</v>
      </c>
      <c r="H35" s="125"/>
      <c r="I35" s="126"/>
      <c r="J35" s="24">
        <v>21.6</v>
      </c>
      <c r="K35" s="10">
        <v>14.3</v>
      </c>
      <c r="L35" s="129"/>
      <c r="M35" s="130"/>
      <c r="N35" s="10">
        <v>35.9</v>
      </c>
      <c r="O35" s="10">
        <v>19.3</v>
      </c>
      <c r="P35" s="10">
        <v>29.8</v>
      </c>
      <c r="Q35" s="10">
        <v>18</v>
      </c>
      <c r="R35" s="129"/>
      <c r="S35" s="130"/>
      <c r="T35" s="10">
        <v>16.3</v>
      </c>
      <c r="U35" s="10">
        <v>8.8000000000000007</v>
      </c>
      <c r="V35" s="129"/>
      <c r="W35" s="130"/>
      <c r="X35" s="10">
        <v>15.9</v>
      </c>
      <c r="Y35" s="10">
        <v>8.3000000000000007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15.9</v>
      </c>
      <c r="C38" s="102"/>
      <c r="D38" s="101">
        <v>19.899999999999999</v>
      </c>
      <c r="E38" s="102"/>
      <c r="F38" s="101">
        <v>22.1</v>
      </c>
      <c r="G38" s="102"/>
      <c r="H38" s="101">
        <v>26.8</v>
      </c>
      <c r="I38" s="102"/>
      <c r="J38" s="101">
        <v>29.2</v>
      </c>
      <c r="K38" s="102"/>
      <c r="L38" s="101">
        <v>35.4</v>
      </c>
      <c r="M38" s="102"/>
      <c r="N38" s="101">
        <v>35.9</v>
      </c>
      <c r="O38" s="102"/>
      <c r="P38" s="101">
        <v>36</v>
      </c>
      <c r="Q38" s="102"/>
      <c r="R38" s="101">
        <v>32.700000000000003</v>
      </c>
      <c r="S38" s="102"/>
      <c r="T38" s="101">
        <v>29.4</v>
      </c>
      <c r="U38" s="102"/>
      <c r="V38" s="101">
        <v>21</v>
      </c>
      <c r="W38" s="102"/>
      <c r="X38" s="101">
        <v>18.399999999999999</v>
      </c>
      <c r="Y38" s="102"/>
    </row>
    <row r="39" spans="1:36" ht="12.75" customHeight="1" thickBot="1" x14ac:dyDescent="0.2">
      <c r="A39" s="6" t="s">
        <v>15</v>
      </c>
      <c r="B39" s="116">
        <f>SUM(B5:B35)/31</f>
        <v>12.674193548387096</v>
      </c>
      <c r="C39" s="117"/>
      <c r="D39" s="116">
        <f>SUM(D5:D35)/28</f>
        <v>15.414285714285713</v>
      </c>
      <c r="E39" s="117"/>
      <c r="F39" s="116">
        <f>SUM(F5:F35)/31</f>
        <v>18.200000000000003</v>
      </c>
      <c r="G39" s="117"/>
      <c r="H39" s="116">
        <f>SUM(H5:H34)/30</f>
        <v>21.573333333333331</v>
      </c>
      <c r="I39" s="117"/>
      <c r="J39" s="116">
        <f>SUM(J5:J35)/31</f>
        <v>24.035483870967749</v>
      </c>
      <c r="K39" s="117"/>
      <c r="L39" s="116">
        <f>SUM(L5:L35)/30</f>
        <v>29.743333333333325</v>
      </c>
      <c r="M39" s="117"/>
      <c r="N39" s="116">
        <f>SUM(N5:N35)/31</f>
        <v>32.703225806451613</v>
      </c>
      <c r="O39" s="117"/>
      <c r="P39" s="116">
        <f>SUM(P5:P35)/31</f>
        <v>31.951612903225808</v>
      </c>
      <c r="Q39" s="117"/>
      <c r="R39" s="116">
        <f>SUM(R5:R35)/30</f>
        <v>27.573333333333331</v>
      </c>
      <c r="S39" s="117"/>
      <c r="T39" s="116">
        <f>SUM(T5:T35)/31</f>
        <v>23.493548387096773</v>
      </c>
      <c r="U39" s="117"/>
      <c r="V39" s="118">
        <f>SUM(V5:V35)/30</f>
        <v>16.236666666666665</v>
      </c>
      <c r="W39" s="119"/>
      <c r="X39" s="116">
        <f>SUM(X5:X35)/31</f>
        <v>12.625806451612904</v>
      </c>
      <c r="Y39" s="117"/>
    </row>
    <row r="40" spans="1:36" ht="12.75" customHeight="1" thickBot="1" x14ac:dyDescent="0.2">
      <c r="A40" s="6" t="s">
        <v>16</v>
      </c>
      <c r="B40" s="116">
        <f>(B39+B41)/2</f>
        <v>8.0612903225806445</v>
      </c>
      <c r="C40" s="117"/>
      <c r="D40" s="116">
        <f>(D39+D41)/2</f>
        <v>9.9696428571428566</v>
      </c>
      <c r="E40" s="117"/>
      <c r="F40" s="116">
        <f>(F39+F41)/2</f>
        <v>11.756451612903227</v>
      </c>
      <c r="G40" s="117"/>
      <c r="H40" s="116">
        <f>(H39+H41)/2</f>
        <v>15.081666666666667</v>
      </c>
      <c r="I40" s="117"/>
      <c r="J40" s="116">
        <f>(J39+J41)/2</f>
        <v>17.943548387096779</v>
      </c>
      <c r="K40" s="117"/>
      <c r="L40" s="116">
        <f>(L39+L41)/2</f>
        <v>22.554999999999993</v>
      </c>
      <c r="M40" s="117"/>
      <c r="N40" s="116">
        <f>(N39+N41)/2</f>
        <v>25.706451612903223</v>
      </c>
      <c r="O40" s="117"/>
      <c r="P40" s="116">
        <f>(P39+P41)/2</f>
        <v>25.530645161290323</v>
      </c>
      <c r="Q40" s="117"/>
      <c r="R40" s="116">
        <f>(R39+R41)/2</f>
        <v>21.954999999999998</v>
      </c>
      <c r="S40" s="117"/>
      <c r="T40" s="116">
        <f>(T39+T41)/2</f>
        <v>17.933870967741935</v>
      </c>
      <c r="U40" s="117"/>
      <c r="V40" s="116">
        <f>(V39+V41)/2</f>
        <v>10.965</v>
      </c>
      <c r="W40" s="117"/>
      <c r="X40" s="116">
        <f>(X39+X41)/2</f>
        <v>8.3435483870967744</v>
      </c>
      <c r="Y40" s="117"/>
    </row>
    <row r="41" spans="1:36" ht="12.75" customHeight="1" thickBot="1" x14ac:dyDescent="0.2">
      <c r="A41" s="6" t="s">
        <v>17</v>
      </c>
      <c r="B41" s="116">
        <f>SUM(C5:C35)/31</f>
        <v>3.4483870967741934</v>
      </c>
      <c r="C41" s="117"/>
      <c r="D41" s="116">
        <f>SUM(E5:E34)/28</f>
        <v>4.5250000000000004</v>
      </c>
      <c r="E41" s="117"/>
      <c r="F41" s="116">
        <f>SUM(G5:G35)/31</f>
        <v>5.3129032258064521</v>
      </c>
      <c r="G41" s="117"/>
      <c r="H41" s="116">
        <f t="shared" ref="H41" si="0">SUM(I5:I34)/30</f>
        <v>8.5900000000000016</v>
      </c>
      <c r="I41" s="117"/>
      <c r="J41" s="116">
        <f>SUM(K5:K35)/31</f>
        <v>11.85161290322581</v>
      </c>
      <c r="K41" s="117"/>
      <c r="L41" s="118">
        <f>SUM(M5:M35)/30</f>
        <v>15.366666666666664</v>
      </c>
      <c r="M41" s="119"/>
      <c r="N41" s="116">
        <f>SUM(O5:O35)/31</f>
        <v>18.709677419354833</v>
      </c>
      <c r="O41" s="117"/>
      <c r="P41" s="116">
        <f>SUM(Q5:Q35)/31</f>
        <v>19.109677419354838</v>
      </c>
      <c r="Q41" s="117"/>
      <c r="R41" s="118">
        <f>SUM(S5:S35)/30</f>
        <v>16.33666666666667</v>
      </c>
      <c r="S41" s="119"/>
      <c r="T41" s="116">
        <f>SUM(U5:U35)/31</f>
        <v>12.374193548387098</v>
      </c>
      <c r="U41" s="117"/>
      <c r="V41" s="118">
        <f>SUM(W5:W35)/30</f>
        <v>5.6933333333333334</v>
      </c>
      <c r="W41" s="119"/>
      <c r="X41" s="116">
        <f>SUM(Y5:Y35)/31</f>
        <v>4.0612903225806445</v>
      </c>
      <c r="Y41" s="117"/>
    </row>
    <row r="42" spans="1:36" ht="12.75" customHeight="1" thickBot="1" x14ac:dyDescent="0.2">
      <c r="A42" s="6" t="s">
        <v>1</v>
      </c>
      <c r="B42" s="101">
        <v>-3.1</v>
      </c>
      <c r="C42" s="102"/>
      <c r="D42" s="101">
        <v>0</v>
      </c>
      <c r="E42" s="102"/>
      <c r="F42" s="101">
        <v>-1</v>
      </c>
      <c r="G42" s="102"/>
      <c r="H42" s="101">
        <v>4.7</v>
      </c>
      <c r="I42" s="102"/>
      <c r="J42" s="101">
        <v>7.8</v>
      </c>
      <c r="K42" s="102"/>
      <c r="L42" s="101">
        <v>11.5</v>
      </c>
      <c r="M42" s="102"/>
      <c r="N42" s="101">
        <v>14.9</v>
      </c>
      <c r="O42" s="102"/>
      <c r="P42" s="101">
        <v>15.9</v>
      </c>
      <c r="Q42" s="102"/>
      <c r="R42" s="101">
        <v>11</v>
      </c>
      <c r="S42" s="102"/>
      <c r="T42" s="101">
        <v>4</v>
      </c>
      <c r="U42" s="102"/>
      <c r="V42" s="101">
        <v>-1.1000000000000001</v>
      </c>
      <c r="W42" s="102"/>
      <c r="X42" s="101">
        <v>-1.5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2"/>
      <c r="C47" s="32"/>
      <c r="D47" s="32"/>
      <c r="E47" s="32"/>
      <c r="F47" s="32"/>
      <c r="G47" s="32"/>
      <c r="L47" s="32" t="s">
        <v>47</v>
      </c>
    </row>
    <row r="48" spans="1:36" ht="24" customHeight="1" x14ac:dyDescent="0.55000000000000004">
      <c r="J48" s="17" t="s">
        <v>52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33" t="s">
        <v>14</v>
      </c>
      <c r="C51" s="134"/>
      <c r="D51" s="133" t="s">
        <v>14</v>
      </c>
      <c r="E51" s="134"/>
      <c r="F51" s="133" t="s">
        <v>14</v>
      </c>
      <c r="G51" s="134"/>
      <c r="H51" s="133" t="s">
        <v>14</v>
      </c>
      <c r="I51" s="134"/>
      <c r="J51" s="133" t="s">
        <v>14</v>
      </c>
      <c r="K51" s="134"/>
      <c r="L51" s="133">
        <v>14</v>
      </c>
      <c r="M51" s="134"/>
      <c r="N51" s="133" t="s">
        <v>14</v>
      </c>
      <c r="O51" s="134"/>
      <c r="P51" s="133" t="s">
        <v>14</v>
      </c>
      <c r="Q51" s="134"/>
      <c r="R51" s="133" t="s">
        <v>14</v>
      </c>
      <c r="S51" s="134"/>
      <c r="T51" s="133" t="s">
        <v>14</v>
      </c>
      <c r="U51" s="134"/>
      <c r="V51" s="101">
        <v>13.33</v>
      </c>
      <c r="W51" s="102"/>
      <c r="X51" s="133" t="s">
        <v>14</v>
      </c>
      <c r="Y51" s="134"/>
    </row>
    <row r="52" spans="1:36" ht="12.75" customHeight="1" thickBot="1" x14ac:dyDescent="0.2">
      <c r="A52" s="6">
        <v>2</v>
      </c>
      <c r="B52" s="101">
        <v>5.8</v>
      </c>
      <c r="C52" s="102"/>
      <c r="D52" s="133" t="s">
        <v>14</v>
      </c>
      <c r="E52" s="134"/>
      <c r="F52" s="133" t="s">
        <v>14</v>
      </c>
      <c r="G52" s="134"/>
      <c r="H52" s="133" t="s">
        <v>14</v>
      </c>
      <c r="I52" s="134"/>
      <c r="J52" s="133" t="s">
        <v>14</v>
      </c>
      <c r="K52" s="134"/>
      <c r="L52" s="101">
        <v>12</v>
      </c>
      <c r="M52" s="102"/>
      <c r="N52" s="133" t="s">
        <v>14</v>
      </c>
      <c r="O52" s="134"/>
      <c r="P52" s="133" t="s">
        <v>14</v>
      </c>
      <c r="Q52" s="134"/>
      <c r="R52" s="133" t="s">
        <v>14</v>
      </c>
      <c r="S52" s="134"/>
      <c r="T52" s="133" t="s">
        <v>14</v>
      </c>
      <c r="U52" s="134"/>
      <c r="V52" s="101">
        <v>24.51</v>
      </c>
      <c r="W52" s="102"/>
      <c r="X52" s="133" t="s">
        <v>14</v>
      </c>
      <c r="Y52" s="134"/>
    </row>
    <row r="53" spans="1:36" ht="12.75" customHeight="1" thickBot="1" x14ac:dyDescent="0.2">
      <c r="A53" s="6">
        <v>3</v>
      </c>
      <c r="B53" s="101">
        <v>15.5</v>
      </c>
      <c r="C53" s="102"/>
      <c r="D53" s="101">
        <v>2</v>
      </c>
      <c r="E53" s="102"/>
      <c r="F53" s="133" t="s">
        <v>14</v>
      </c>
      <c r="G53" s="134"/>
      <c r="H53" s="133" t="s">
        <v>14</v>
      </c>
      <c r="I53" s="134"/>
      <c r="J53" s="133" t="s">
        <v>14</v>
      </c>
      <c r="K53" s="134"/>
      <c r="L53" s="101">
        <v>4</v>
      </c>
      <c r="M53" s="102"/>
      <c r="N53" s="133" t="s">
        <v>14</v>
      </c>
      <c r="O53" s="134"/>
      <c r="P53" s="133" t="s">
        <v>14</v>
      </c>
      <c r="Q53" s="134"/>
      <c r="R53" s="133" t="s">
        <v>14</v>
      </c>
      <c r="S53" s="134"/>
      <c r="T53" s="133" t="s">
        <v>14</v>
      </c>
      <c r="U53" s="134"/>
      <c r="V53" s="133" t="s">
        <v>14</v>
      </c>
      <c r="W53" s="134"/>
      <c r="X53" s="133" t="s">
        <v>14</v>
      </c>
      <c r="Y53" s="134"/>
    </row>
    <row r="54" spans="1:36" ht="12.75" customHeight="1" thickBot="1" x14ac:dyDescent="0.2">
      <c r="A54" s="6">
        <v>4</v>
      </c>
      <c r="B54" s="133" t="s">
        <v>14</v>
      </c>
      <c r="C54" s="134"/>
      <c r="D54" s="133">
        <v>8.1999999999999993</v>
      </c>
      <c r="E54" s="134"/>
      <c r="F54" s="133" t="s">
        <v>14</v>
      </c>
      <c r="G54" s="134"/>
      <c r="H54" s="133" t="s">
        <v>14</v>
      </c>
      <c r="I54" s="134"/>
      <c r="J54" s="133" t="s">
        <v>14</v>
      </c>
      <c r="K54" s="134"/>
      <c r="L54" s="133" t="s">
        <v>14</v>
      </c>
      <c r="M54" s="134"/>
      <c r="N54" s="133" t="s">
        <v>14</v>
      </c>
      <c r="O54" s="134"/>
      <c r="P54" s="133" t="s">
        <v>14</v>
      </c>
      <c r="Q54" s="134"/>
      <c r="R54" s="133" t="s">
        <v>14</v>
      </c>
      <c r="S54" s="134"/>
      <c r="T54" s="133" t="s">
        <v>14</v>
      </c>
      <c r="U54" s="134"/>
      <c r="V54" s="133" t="s">
        <v>14</v>
      </c>
      <c r="W54" s="134"/>
      <c r="X54" s="133" t="s">
        <v>14</v>
      </c>
      <c r="Y54" s="134"/>
    </row>
    <row r="55" spans="1:36" ht="12.75" customHeight="1" thickBot="1" x14ac:dyDescent="0.2">
      <c r="A55" s="6">
        <v>5</v>
      </c>
      <c r="B55" s="133" t="s">
        <v>14</v>
      </c>
      <c r="C55" s="134"/>
      <c r="D55" s="133" t="s">
        <v>14</v>
      </c>
      <c r="E55" s="134"/>
      <c r="F55" s="133" t="s">
        <v>14</v>
      </c>
      <c r="G55" s="134"/>
      <c r="H55" s="133" t="s">
        <v>14</v>
      </c>
      <c r="I55" s="134"/>
      <c r="J55" s="133" t="s">
        <v>14</v>
      </c>
      <c r="K55" s="134"/>
      <c r="L55" s="101">
        <v>51</v>
      </c>
      <c r="M55" s="102"/>
      <c r="N55" s="133" t="s">
        <v>14</v>
      </c>
      <c r="O55" s="134"/>
      <c r="P55" s="133">
        <v>0.2</v>
      </c>
      <c r="Q55" s="134"/>
      <c r="R55" s="133" t="s">
        <v>14</v>
      </c>
      <c r="S55" s="134"/>
      <c r="T55" s="133" t="s">
        <v>14</v>
      </c>
      <c r="U55" s="134"/>
      <c r="V55" s="133" t="s">
        <v>14</v>
      </c>
      <c r="W55" s="134"/>
      <c r="X55" s="133" t="s">
        <v>14</v>
      </c>
      <c r="Y55" s="134"/>
    </row>
    <row r="56" spans="1:36" ht="12.75" customHeight="1" thickBot="1" x14ac:dyDescent="0.2">
      <c r="A56" s="6">
        <v>6</v>
      </c>
      <c r="B56" s="133" t="s">
        <v>14</v>
      </c>
      <c r="C56" s="134"/>
      <c r="D56" s="133" t="s">
        <v>14</v>
      </c>
      <c r="E56" s="134"/>
      <c r="F56" s="133" t="s">
        <v>14</v>
      </c>
      <c r="G56" s="134"/>
      <c r="H56" s="133" t="s">
        <v>14</v>
      </c>
      <c r="I56" s="134"/>
      <c r="J56" s="133" t="s">
        <v>14</v>
      </c>
      <c r="K56" s="134"/>
      <c r="L56" s="133" t="s">
        <v>14</v>
      </c>
      <c r="M56" s="134"/>
      <c r="N56" s="101">
        <v>16</v>
      </c>
      <c r="O56" s="102"/>
      <c r="P56" s="133" t="s">
        <v>14</v>
      </c>
      <c r="Q56" s="134"/>
      <c r="R56" s="101">
        <v>2.1</v>
      </c>
      <c r="S56" s="102"/>
      <c r="T56" s="133" t="s">
        <v>14</v>
      </c>
      <c r="U56" s="134"/>
      <c r="V56" s="133" t="s">
        <v>14</v>
      </c>
      <c r="W56" s="134"/>
      <c r="X56" s="133" t="s">
        <v>14</v>
      </c>
      <c r="Y56" s="134"/>
    </row>
    <row r="57" spans="1:36" ht="12.75" customHeight="1" thickBot="1" x14ac:dyDescent="0.2">
      <c r="A57" s="6">
        <v>7</v>
      </c>
      <c r="B57" s="133" t="s">
        <v>14</v>
      </c>
      <c r="C57" s="134"/>
      <c r="D57" s="133" t="s">
        <v>14</v>
      </c>
      <c r="E57" s="134"/>
      <c r="F57" s="133" t="s">
        <v>14</v>
      </c>
      <c r="G57" s="134"/>
      <c r="H57" s="133" t="s">
        <v>14</v>
      </c>
      <c r="I57" s="134"/>
      <c r="J57" s="133" t="s">
        <v>14</v>
      </c>
      <c r="K57" s="134"/>
      <c r="L57" s="133" t="s">
        <v>14</v>
      </c>
      <c r="M57" s="134"/>
      <c r="N57" s="133" t="s">
        <v>14</v>
      </c>
      <c r="O57" s="134"/>
      <c r="P57" s="133" t="s">
        <v>14</v>
      </c>
      <c r="Q57" s="134"/>
      <c r="R57" s="133" t="s">
        <v>14</v>
      </c>
      <c r="S57" s="134"/>
      <c r="T57" s="133" t="s">
        <v>14</v>
      </c>
      <c r="U57" s="134"/>
      <c r="V57" s="133" t="s">
        <v>14</v>
      </c>
      <c r="W57" s="134"/>
      <c r="X57" s="133" t="s">
        <v>14</v>
      </c>
      <c r="Y57" s="134"/>
    </row>
    <row r="58" spans="1:36" ht="12.75" customHeight="1" thickBot="1" x14ac:dyDescent="0.2">
      <c r="A58" s="6">
        <v>8</v>
      </c>
      <c r="B58" s="133" t="s">
        <v>14</v>
      </c>
      <c r="C58" s="134"/>
      <c r="D58" s="133" t="s">
        <v>14</v>
      </c>
      <c r="E58" s="134"/>
      <c r="F58" s="133" t="s">
        <v>14</v>
      </c>
      <c r="G58" s="134"/>
      <c r="H58" s="133" t="s">
        <v>14</v>
      </c>
      <c r="I58" s="134"/>
      <c r="J58" s="133" t="s">
        <v>14</v>
      </c>
      <c r="K58" s="134"/>
      <c r="L58" s="101">
        <v>1</v>
      </c>
      <c r="M58" s="102"/>
      <c r="N58" s="133" t="s">
        <v>14</v>
      </c>
      <c r="O58" s="134"/>
      <c r="P58" s="133" t="s">
        <v>14</v>
      </c>
      <c r="Q58" s="134"/>
      <c r="R58" s="133" t="s">
        <v>14</v>
      </c>
      <c r="S58" s="134"/>
      <c r="T58" s="133" t="s">
        <v>14</v>
      </c>
      <c r="U58" s="134"/>
      <c r="V58" s="133" t="s">
        <v>14</v>
      </c>
      <c r="W58" s="134"/>
      <c r="X58" s="133" t="s">
        <v>14</v>
      </c>
      <c r="Y58" s="134"/>
    </row>
    <row r="59" spans="1:36" ht="12.75" customHeight="1" thickBot="1" x14ac:dyDescent="0.2">
      <c r="A59" s="6">
        <v>9</v>
      </c>
      <c r="B59" s="133" t="s">
        <v>14</v>
      </c>
      <c r="C59" s="134"/>
      <c r="D59" s="133" t="s">
        <v>14</v>
      </c>
      <c r="E59" s="134"/>
      <c r="F59" s="133" t="s">
        <v>14</v>
      </c>
      <c r="G59" s="134"/>
      <c r="H59" s="101">
        <v>3</v>
      </c>
      <c r="I59" s="102"/>
      <c r="J59" s="101">
        <v>21</v>
      </c>
      <c r="K59" s="102"/>
      <c r="L59" s="133" t="s">
        <v>14</v>
      </c>
      <c r="M59" s="134"/>
      <c r="N59" s="133" t="s">
        <v>14</v>
      </c>
      <c r="O59" s="134"/>
      <c r="P59" s="133" t="s">
        <v>14</v>
      </c>
      <c r="Q59" s="134"/>
      <c r="R59" s="133" t="s">
        <v>14</v>
      </c>
      <c r="S59" s="134"/>
      <c r="T59" s="133" t="s">
        <v>14</v>
      </c>
      <c r="U59" s="134"/>
      <c r="V59" s="133" t="s">
        <v>14</v>
      </c>
      <c r="W59" s="134"/>
      <c r="X59" s="101">
        <v>10.49</v>
      </c>
      <c r="Y59" s="102"/>
    </row>
    <row r="60" spans="1:36" ht="12.75" customHeight="1" thickBot="1" x14ac:dyDescent="0.2">
      <c r="A60" s="6">
        <v>10</v>
      </c>
      <c r="B60" s="101">
        <v>0.4</v>
      </c>
      <c r="C60" s="102"/>
      <c r="D60" s="133" t="s">
        <v>14</v>
      </c>
      <c r="E60" s="134"/>
      <c r="F60" s="133" t="s">
        <v>14</v>
      </c>
      <c r="G60" s="134"/>
      <c r="H60" s="101">
        <v>0.5</v>
      </c>
      <c r="I60" s="102"/>
      <c r="J60" s="101">
        <v>49.5</v>
      </c>
      <c r="K60" s="102"/>
      <c r="L60" s="101">
        <v>2</v>
      </c>
      <c r="M60" s="102"/>
      <c r="N60" s="133" t="s">
        <v>14</v>
      </c>
      <c r="O60" s="134"/>
      <c r="P60" s="133" t="s">
        <v>14</v>
      </c>
      <c r="Q60" s="134"/>
      <c r="R60" s="133" t="s">
        <v>14</v>
      </c>
      <c r="S60" s="134"/>
      <c r="T60" s="133" t="s">
        <v>14</v>
      </c>
      <c r="U60" s="134"/>
      <c r="V60" s="133" t="s">
        <v>14</v>
      </c>
      <c r="W60" s="134"/>
      <c r="X60" s="101">
        <v>3.86</v>
      </c>
      <c r="Y60" s="102"/>
    </row>
    <row r="61" spans="1:36" ht="12.75" customHeight="1" thickBot="1" x14ac:dyDescent="0.2">
      <c r="A61" s="6">
        <v>11</v>
      </c>
      <c r="B61" s="101">
        <v>2</v>
      </c>
      <c r="C61" s="102"/>
      <c r="D61" s="133" t="s">
        <v>14</v>
      </c>
      <c r="E61" s="134"/>
      <c r="F61" s="133" t="s">
        <v>14</v>
      </c>
      <c r="G61" s="134"/>
      <c r="H61" s="101">
        <v>9.5</v>
      </c>
      <c r="I61" s="102"/>
      <c r="J61" s="101">
        <v>7</v>
      </c>
      <c r="K61" s="102"/>
      <c r="L61" s="101">
        <v>0.2</v>
      </c>
      <c r="M61" s="102"/>
      <c r="N61" s="133" t="s">
        <v>14</v>
      </c>
      <c r="O61" s="134"/>
      <c r="P61" s="133" t="s">
        <v>14</v>
      </c>
      <c r="Q61" s="134"/>
      <c r="R61" s="101">
        <v>0.5</v>
      </c>
      <c r="S61" s="102"/>
      <c r="T61" s="133" t="s">
        <v>14</v>
      </c>
      <c r="U61" s="134"/>
      <c r="V61" s="133" t="s">
        <v>14</v>
      </c>
      <c r="W61" s="134"/>
      <c r="X61" s="133" t="s">
        <v>14</v>
      </c>
      <c r="Y61" s="134"/>
    </row>
    <row r="62" spans="1:36" ht="12.75" customHeight="1" thickBot="1" x14ac:dyDescent="0.2">
      <c r="A62" s="6">
        <v>12</v>
      </c>
      <c r="B62" s="133" t="s">
        <v>14</v>
      </c>
      <c r="C62" s="134"/>
      <c r="D62" s="133" t="s">
        <v>14</v>
      </c>
      <c r="E62" s="134"/>
      <c r="F62" s="133" t="s">
        <v>14</v>
      </c>
      <c r="G62" s="134"/>
      <c r="H62" s="133">
        <v>0.5</v>
      </c>
      <c r="I62" s="134"/>
      <c r="J62" s="133">
        <v>0.5</v>
      </c>
      <c r="K62" s="134"/>
      <c r="L62" s="133" t="s">
        <v>14</v>
      </c>
      <c r="M62" s="134"/>
      <c r="N62" s="133">
        <v>28</v>
      </c>
      <c r="O62" s="134"/>
      <c r="P62" s="133" t="s">
        <v>14</v>
      </c>
      <c r="Q62" s="134"/>
      <c r="R62" s="133" t="s">
        <v>14</v>
      </c>
      <c r="S62" s="134"/>
      <c r="T62" s="133" t="s">
        <v>14</v>
      </c>
      <c r="U62" s="134"/>
      <c r="V62" s="101">
        <v>3.05</v>
      </c>
      <c r="W62" s="102"/>
      <c r="X62" s="133" t="s">
        <v>14</v>
      </c>
      <c r="Y62" s="134"/>
    </row>
    <row r="63" spans="1:36" ht="12.75" customHeight="1" thickBot="1" x14ac:dyDescent="0.2">
      <c r="A63" s="6">
        <v>13</v>
      </c>
      <c r="B63" s="133" t="s">
        <v>14</v>
      </c>
      <c r="C63" s="134"/>
      <c r="D63" s="133" t="s">
        <v>14</v>
      </c>
      <c r="E63" s="134"/>
      <c r="F63" s="133" t="s">
        <v>14</v>
      </c>
      <c r="G63" s="134"/>
      <c r="H63" s="133" t="s">
        <v>14</v>
      </c>
      <c r="I63" s="134"/>
      <c r="J63" s="133" t="s">
        <v>14</v>
      </c>
      <c r="K63" s="134"/>
      <c r="L63" s="133" t="s">
        <v>14</v>
      </c>
      <c r="M63" s="134"/>
      <c r="N63" s="133" t="s">
        <v>14</v>
      </c>
      <c r="O63" s="134"/>
      <c r="P63" s="133" t="s">
        <v>14</v>
      </c>
      <c r="Q63" s="134"/>
      <c r="R63" s="133" t="s">
        <v>14</v>
      </c>
      <c r="S63" s="134"/>
      <c r="T63" s="133" t="s">
        <v>14</v>
      </c>
      <c r="U63" s="134"/>
      <c r="V63" s="133" t="s">
        <v>14</v>
      </c>
      <c r="W63" s="134"/>
      <c r="X63" s="101">
        <v>6.06</v>
      </c>
      <c r="Y63" s="102"/>
    </row>
    <row r="64" spans="1:36" ht="12.75" customHeight="1" thickBot="1" x14ac:dyDescent="0.2">
      <c r="A64" s="6">
        <v>14</v>
      </c>
      <c r="B64" s="101">
        <v>0.5</v>
      </c>
      <c r="C64" s="102"/>
      <c r="D64" s="101">
        <v>0.2</v>
      </c>
      <c r="E64" s="102"/>
      <c r="F64" s="133" t="s">
        <v>14</v>
      </c>
      <c r="G64" s="134"/>
      <c r="H64" s="133" t="s">
        <v>14</v>
      </c>
      <c r="I64" s="134"/>
      <c r="J64" s="101">
        <v>0.2</v>
      </c>
      <c r="K64" s="102"/>
      <c r="L64" s="133" t="s">
        <v>14</v>
      </c>
      <c r="M64" s="134"/>
      <c r="N64" s="133" t="s">
        <v>14</v>
      </c>
      <c r="O64" s="134"/>
      <c r="P64" s="133" t="s">
        <v>14</v>
      </c>
      <c r="Q64" s="134"/>
      <c r="R64" s="133" t="s">
        <v>14</v>
      </c>
      <c r="S64" s="134"/>
      <c r="T64" s="133" t="s">
        <v>14</v>
      </c>
      <c r="U64" s="134"/>
      <c r="V64" s="133" t="s">
        <v>14</v>
      </c>
      <c r="W64" s="134"/>
      <c r="X64" s="101">
        <v>0.16</v>
      </c>
      <c r="Y64" s="102"/>
    </row>
    <row r="65" spans="1:25" ht="12.75" customHeight="1" thickBot="1" x14ac:dyDescent="0.2">
      <c r="A65" s="6">
        <v>15</v>
      </c>
      <c r="B65" s="133" t="s">
        <v>14</v>
      </c>
      <c r="C65" s="134"/>
      <c r="D65" s="133" t="s">
        <v>14</v>
      </c>
      <c r="E65" s="134"/>
      <c r="F65" s="133" t="s">
        <v>14</v>
      </c>
      <c r="G65" s="134"/>
      <c r="H65" s="133" t="s">
        <v>14</v>
      </c>
      <c r="I65" s="134"/>
      <c r="J65" s="133" t="s">
        <v>14</v>
      </c>
      <c r="K65" s="134"/>
      <c r="L65" s="133" t="s">
        <v>14</v>
      </c>
      <c r="M65" s="134"/>
      <c r="N65" s="133" t="s">
        <v>14</v>
      </c>
      <c r="O65" s="134"/>
      <c r="P65" s="133" t="s">
        <v>14</v>
      </c>
      <c r="Q65" s="134"/>
      <c r="R65" s="133" t="s">
        <v>14</v>
      </c>
      <c r="S65" s="134"/>
      <c r="T65" s="133" t="s">
        <v>14</v>
      </c>
      <c r="U65" s="134"/>
      <c r="V65" s="133" t="s">
        <v>14</v>
      </c>
      <c r="W65" s="134"/>
      <c r="X65" s="101">
        <v>1.54</v>
      </c>
      <c r="Y65" s="102"/>
    </row>
    <row r="66" spans="1:25" ht="12.75" customHeight="1" thickBot="1" x14ac:dyDescent="0.2">
      <c r="A66" s="6">
        <v>16</v>
      </c>
      <c r="B66" s="133" t="s">
        <v>14</v>
      </c>
      <c r="C66" s="134"/>
      <c r="D66" s="133" t="s">
        <v>14</v>
      </c>
      <c r="E66" s="134"/>
      <c r="F66" s="133" t="s">
        <v>14</v>
      </c>
      <c r="G66" s="134"/>
      <c r="H66" s="133" t="s">
        <v>14</v>
      </c>
      <c r="I66" s="134"/>
      <c r="J66" s="133" t="s">
        <v>14</v>
      </c>
      <c r="K66" s="134"/>
      <c r="L66" s="101">
        <v>0.5</v>
      </c>
      <c r="M66" s="102"/>
      <c r="N66" s="133" t="s">
        <v>14</v>
      </c>
      <c r="O66" s="134"/>
      <c r="P66" s="133" t="s">
        <v>14</v>
      </c>
      <c r="Q66" s="134"/>
      <c r="R66" s="133" t="s">
        <v>14</v>
      </c>
      <c r="S66" s="134"/>
      <c r="T66" s="133" t="s">
        <v>14</v>
      </c>
      <c r="U66" s="134"/>
      <c r="V66" s="133" t="s">
        <v>14</v>
      </c>
      <c r="W66" s="134"/>
      <c r="X66" s="133" t="s">
        <v>14</v>
      </c>
      <c r="Y66" s="134"/>
    </row>
    <row r="67" spans="1:25" ht="12.75" customHeight="1" thickBot="1" x14ac:dyDescent="0.2">
      <c r="A67" s="6">
        <v>17</v>
      </c>
      <c r="B67" s="133" t="s">
        <v>14</v>
      </c>
      <c r="C67" s="134"/>
      <c r="D67" s="133" t="s">
        <v>14</v>
      </c>
      <c r="E67" s="134"/>
      <c r="F67" s="133" t="s">
        <v>14</v>
      </c>
      <c r="G67" s="134"/>
      <c r="H67" s="133">
        <v>8</v>
      </c>
      <c r="I67" s="134"/>
      <c r="J67" s="101">
        <v>7.5</v>
      </c>
      <c r="K67" s="102"/>
      <c r="L67" s="133" t="s">
        <v>14</v>
      </c>
      <c r="M67" s="134"/>
      <c r="N67" s="133" t="s">
        <v>14</v>
      </c>
      <c r="O67" s="134"/>
      <c r="P67" s="133">
        <v>1.5</v>
      </c>
      <c r="Q67" s="134"/>
      <c r="R67" s="133" t="s">
        <v>14</v>
      </c>
      <c r="S67" s="134"/>
      <c r="T67" s="101">
        <v>0.37</v>
      </c>
      <c r="U67" s="102"/>
      <c r="V67" s="133" t="s">
        <v>14</v>
      </c>
      <c r="W67" s="134"/>
      <c r="X67" s="133" t="s">
        <v>14</v>
      </c>
      <c r="Y67" s="134"/>
    </row>
    <row r="68" spans="1:25" ht="12.75" customHeight="1" thickBot="1" x14ac:dyDescent="0.2">
      <c r="A68" s="6">
        <v>18</v>
      </c>
      <c r="B68" s="133" t="s">
        <v>14</v>
      </c>
      <c r="C68" s="134"/>
      <c r="D68" s="101">
        <v>5</v>
      </c>
      <c r="E68" s="102"/>
      <c r="F68" s="133" t="s">
        <v>14</v>
      </c>
      <c r="G68" s="134"/>
      <c r="H68" s="101">
        <v>10</v>
      </c>
      <c r="I68" s="102"/>
      <c r="J68" s="133" t="s">
        <v>14</v>
      </c>
      <c r="K68" s="134"/>
      <c r="L68" s="133" t="s">
        <v>14</v>
      </c>
      <c r="M68" s="134"/>
      <c r="N68" s="133" t="s">
        <v>14</v>
      </c>
      <c r="O68" s="134"/>
      <c r="P68" s="133" t="s">
        <v>14</v>
      </c>
      <c r="Q68" s="134"/>
      <c r="R68" s="133" t="s">
        <v>14</v>
      </c>
      <c r="S68" s="134"/>
      <c r="T68" s="101">
        <v>0.33</v>
      </c>
      <c r="U68" s="102"/>
      <c r="V68" s="133" t="s">
        <v>14</v>
      </c>
      <c r="W68" s="134"/>
      <c r="X68" s="133" t="s">
        <v>14</v>
      </c>
      <c r="Y68" s="134"/>
    </row>
    <row r="69" spans="1:25" ht="12.75" customHeight="1" thickBot="1" x14ac:dyDescent="0.2">
      <c r="A69" s="6">
        <v>19</v>
      </c>
      <c r="B69" s="133" t="s">
        <v>14</v>
      </c>
      <c r="C69" s="134"/>
      <c r="D69" s="101">
        <v>1</v>
      </c>
      <c r="E69" s="102"/>
      <c r="F69" s="101">
        <v>1.8</v>
      </c>
      <c r="G69" s="102"/>
      <c r="H69" s="133" t="s">
        <v>14</v>
      </c>
      <c r="I69" s="134"/>
      <c r="J69" s="133">
        <v>6</v>
      </c>
      <c r="K69" s="134"/>
      <c r="L69" s="133" t="s">
        <v>14</v>
      </c>
      <c r="M69" s="134"/>
      <c r="N69" s="133" t="s">
        <v>14</v>
      </c>
      <c r="O69" s="134"/>
      <c r="P69" s="133" t="s">
        <v>14</v>
      </c>
      <c r="Q69" s="134"/>
      <c r="R69" s="101">
        <v>13.72</v>
      </c>
      <c r="S69" s="102"/>
      <c r="T69" s="133" t="s">
        <v>14</v>
      </c>
      <c r="U69" s="134"/>
      <c r="V69" s="133" t="s">
        <v>14</v>
      </c>
      <c r="W69" s="134"/>
      <c r="X69" s="133" t="s">
        <v>14</v>
      </c>
      <c r="Y69" s="134"/>
    </row>
    <row r="70" spans="1:25" ht="12.75" customHeight="1" thickBot="1" x14ac:dyDescent="0.2">
      <c r="A70" s="6">
        <v>20</v>
      </c>
      <c r="B70" s="133" t="s">
        <v>14</v>
      </c>
      <c r="C70" s="134"/>
      <c r="D70" s="101">
        <v>1</v>
      </c>
      <c r="E70" s="102"/>
      <c r="F70" s="133" t="s">
        <v>14</v>
      </c>
      <c r="G70" s="134"/>
      <c r="H70" s="101">
        <v>9</v>
      </c>
      <c r="I70" s="102"/>
      <c r="J70" s="101" t="s">
        <v>14</v>
      </c>
      <c r="K70" s="102"/>
      <c r="L70" s="133" t="s">
        <v>14</v>
      </c>
      <c r="M70" s="134"/>
      <c r="N70" s="133" t="s">
        <v>14</v>
      </c>
      <c r="O70" s="134"/>
      <c r="P70" s="133" t="s">
        <v>14</v>
      </c>
      <c r="Q70" s="134"/>
      <c r="R70" s="133" t="s">
        <v>14</v>
      </c>
      <c r="S70" s="134"/>
      <c r="T70" s="133" t="s">
        <v>14</v>
      </c>
      <c r="U70" s="134"/>
      <c r="V70" s="133" t="s">
        <v>14</v>
      </c>
      <c r="W70" s="134"/>
      <c r="X70" s="133" t="s">
        <v>14</v>
      </c>
      <c r="Y70" s="134"/>
    </row>
    <row r="71" spans="1:25" ht="12.75" customHeight="1" thickBot="1" x14ac:dyDescent="0.2">
      <c r="A71" s="6">
        <v>21</v>
      </c>
      <c r="B71" s="133" t="s">
        <v>14</v>
      </c>
      <c r="C71" s="134"/>
      <c r="D71" s="133" t="s">
        <v>14</v>
      </c>
      <c r="E71" s="134"/>
      <c r="F71" s="133" t="s">
        <v>14</v>
      </c>
      <c r="G71" s="134"/>
      <c r="H71" s="101" t="s">
        <v>14</v>
      </c>
      <c r="I71" s="102"/>
      <c r="J71" s="101" t="s">
        <v>14</v>
      </c>
      <c r="K71" s="102"/>
      <c r="L71" s="133" t="s">
        <v>14</v>
      </c>
      <c r="M71" s="134"/>
      <c r="N71" s="133" t="s">
        <v>14</v>
      </c>
      <c r="O71" s="134"/>
      <c r="P71" s="133" t="s">
        <v>14</v>
      </c>
      <c r="Q71" s="134"/>
      <c r="R71" s="133" t="s">
        <v>14</v>
      </c>
      <c r="S71" s="134"/>
      <c r="T71" s="133" t="s">
        <v>14</v>
      </c>
      <c r="U71" s="134"/>
      <c r="V71" s="133" t="s">
        <v>14</v>
      </c>
      <c r="W71" s="134"/>
      <c r="X71" s="133" t="s">
        <v>14</v>
      </c>
      <c r="Y71" s="134"/>
    </row>
    <row r="72" spans="1:25" ht="12.75" customHeight="1" thickBot="1" x14ac:dyDescent="0.2">
      <c r="A72" s="6">
        <v>22</v>
      </c>
      <c r="B72" s="133" t="s">
        <v>14</v>
      </c>
      <c r="C72" s="134"/>
      <c r="D72" s="133" t="s">
        <v>14</v>
      </c>
      <c r="E72" s="134"/>
      <c r="F72" s="101">
        <v>2</v>
      </c>
      <c r="G72" s="102"/>
      <c r="H72" s="101" t="s">
        <v>14</v>
      </c>
      <c r="I72" s="102"/>
      <c r="J72" s="101">
        <v>2.5</v>
      </c>
      <c r="K72" s="102"/>
      <c r="L72" s="133" t="s">
        <v>14</v>
      </c>
      <c r="M72" s="134"/>
      <c r="N72" s="133" t="s">
        <v>14</v>
      </c>
      <c r="O72" s="134"/>
      <c r="P72" s="133">
        <v>15</v>
      </c>
      <c r="Q72" s="134"/>
      <c r="R72" s="101">
        <v>14.73</v>
      </c>
      <c r="S72" s="102"/>
      <c r="T72" s="133" t="s">
        <v>14</v>
      </c>
      <c r="U72" s="134"/>
      <c r="V72" s="133" t="s">
        <v>14</v>
      </c>
      <c r="W72" s="134"/>
      <c r="X72" s="133" t="s">
        <v>14</v>
      </c>
      <c r="Y72" s="134"/>
    </row>
    <row r="73" spans="1:25" ht="12.75" customHeight="1" thickBot="1" x14ac:dyDescent="0.2">
      <c r="A73" s="6">
        <v>23</v>
      </c>
      <c r="B73" s="133" t="s">
        <v>14</v>
      </c>
      <c r="C73" s="134"/>
      <c r="D73" s="133" t="s">
        <v>14</v>
      </c>
      <c r="E73" s="134"/>
      <c r="F73" s="101">
        <v>2</v>
      </c>
      <c r="G73" s="102"/>
      <c r="H73" s="101" t="s">
        <v>14</v>
      </c>
      <c r="I73" s="102"/>
      <c r="J73" s="101">
        <v>0.5</v>
      </c>
      <c r="K73" s="102"/>
      <c r="L73" s="133" t="s">
        <v>14</v>
      </c>
      <c r="M73" s="134"/>
      <c r="N73" s="133" t="s">
        <v>14</v>
      </c>
      <c r="O73" s="134"/>
      <c r="P73" s="133" t="s">
        <v>14</v>
      </c>
      <c r="Q73" s="134"/>
      <c r="R73" s="101">
        <v>1.02</v>
      </c>
      <c r="S73" s="102"/>
      <c r="T73" s="101">
        <v>4.3899999999999997</v>
      </c>
      <c r="U73" s="102"/>
      <c r="V73" s="133" t="s">
        <v>14</v>
      </c>
      <c r="W73" s="134"/>
      <c r="X73" s="133" t="s">
        <v>14</v>
      </c>
      <c r="Y73" s="134"/>
    </row>
    <row r="74" spans="1:25" ht="12.75" customHeight="1" thickBot="1" x14ac:dyDescent="0.2">
      <c r="A74" s="6">
        <v>24</v>
      </c>
      <c r="B74" s="133" t="s">
        <v>14</v>
      </c>
      <c r="C74" s="134"/>
      <c r="D74" s="101">
        <v>2</v>
      </c>
      <c r="E74" s="102"/>
      <c r="F74" s="101" t="s">
        <v>14</v>
      </c>
      <c r="G74" s="102"/>
      <c r="H74" s="101" t="s">
        <v>14</v>
      </c>
      <c r="I74" s="102"/>
      <c r="J74" s="101">
        <v>4</v>
      </c>
      <c r="K74" s="102"/>
      <c r="L74" s="133" t="s">
        <v>14</v>
      </c>
      <c r="M74" s="134"/>
      <c r="N74" s="133" t="s">
        <v>14</v>
      </c>
      <c r="O74" s="134"/>
      <c r="P74" s="133" t="s">
        <v>14</v>
      </c>
      <c r="Q74" s="134"/>
      <c r="R74" s="101" t="s">
        <v>14</v>
      </c>
      <c r="S74" s="102"/>
      <c r="T74" s="101" t="s">
        <v>14</v>
      </c>
      <c r="U74" s="102"/>
      <c r="V74" s="133" t="s">
        <v>14</v>
      </c>
      <c r="W74" s="134"/>
      <c r="X74" s="133" t="s">
        <v>14</v>
      </c>
      <c r="Y74" s="134"/>
    </row>
    <row r="75" spans="1:25" ht="12.75" customHeight="1" thickBot="1" x14ac:dyDescent="0.2">
      <c r="A75" s="6">
        <v>25</v>
      </c>
      <c r="B75" s="133" t="s">
        <v>14</v>
      </c>
      <c r="C75" s="134"/>
      <c r="D75" s="101">
        <v>2.5</v>
      </c>
      <c r="E75" s="102"/>
      <c r="F75" s="101" t="s">
        <v>14</v>
      </c>
      <c r="G75" s="102"/>
      <c r="H75" s="101" t="s">
        <v>14</v>
      </c>
      <c r="I75" s="102"/>
      <c r="J75" s="101">
        <v>28.5</v>
      </c>
      <c r="K75" s="102"/>
      <c r="L75" s="133" t="s">
        <v>14</v>
      </c>
      <c r="M75" s="134"/>
      <c r="N75" s="133" t="s">
        <v>14</v>
      </c>
      <c r="O75" s="134"/>
      <c r="P75" s="133" t="s">
        <v>14</v>
      </c>
      <c r="Q75" s="134"/>
      <c r="R75" s="101" t="s">
        <v>14</v>
      </c>
      <c r="S75" s="102"/>
      <c r="T75" s="101" t="s">
        <v>14</v>
      </c>
      <c r="U75" s="102"/>
      <c r="V75" s="133" t="s">
        <v>14</v>
      </c>
      <c r="W75" s="134"/>
      <c r="X75" s="133" t="s">
        <v>14</v>
      </c>
      <c r="Y75" s="134"/>
    </row>
    <row r="76" spans="1:25" ht="12.75" customHeight="1" thickBot="1" x14ac:dyDescent="0.2">
      <c r="A76" s="6">
        <v>26</v>
      </c>
      <c r="B76" s="133" t="s">
        <v>14</v>
      </c>
      <c r="C76" s="134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33" t="s">
        <v>14</v>
      </c>
      <c r="K76" s="134"/>
      <c r="L76" s="133" t="s">
        <v>14</v>
      </c>
      <c r="M76" s="134"/>
      <c r="N76" s="133" t="s">
        <v>14</v>
      </c>
      <c r="O76" s="134"/>
      <c r="P76" s="133" t="s">
        <v>14</v>
      </c>
      <c r="Q76" s="134"/>
      <c r="R76" s="101" t="s">
        <v>14</v>
      </c>
      <c r="S76" s="102"/>
      <c r="T76" s="101" t="s">
        <v>14</v>
      </c>
      <c r="U76" s="102"/>
      <c r="V76" s="133" t="s">
        <v>14</v>
      </c>
      <c r="W76" s="134"/>
      <c r="X76" s="101">
        <v>25.12</v>
      </c>
      <c r="Y76" s="102"/>
    </row>
    <row r="77" spans="1:25" ht="12.75" customHeight="1" thickBot="1" x14ac:dyDescent="0.2">
      <c r="A77" s="6">
        <v>27</v>
      </c>
      <c r="B77" s="133" t="s">
        <v>14</v>
      </c>
      <c r="C77" s="134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>
        <v>10</v>
      </c>
      <c r="K77" s="102"/>
      <c r="L77" s="101">
        <v>12</v>
      </c>
      <c r="M77" s="102"/>
      <c r="N77" s="133" t="s">
        <v>14</v>
      </c>
      <c r="O77" s="134"/>
      <c r="P77" s="133" t="s">
        <v>14</v>
      </c>
      <c r="Q77" s="134"/>
      <c r="R77" s="101" t="s">
        <v>14</v>
      </c>
      <c r="S77" s="102"/>
      <c r="T77" s="101" t="s">
        <v>14</v>
      </c>
      <c r="U77" s="102"/>
      <c r="V77" s="101">
        <v>0.16</v>
      </c>
      <c r="W77" s="102"/>
      <c r="X77" s="101">
        <v>34.06</v>
      </c>
      <c r="Y77" s="102"/>
    </row>
    <row r="78" spans="1:25" ht="12.75" customHeight="1" thickBot="1" x14ac:dyDescent="0.2">
      <c r="A78" s="6">
        <v>28</v>
      </c>
      <c r="B78" s="133" t="s">
        <v>14</v>
      </c>
      <c r="C78" s="134"/>
      <c r="D78" s="101" t="s">
        <v>14</v>
      </c>
      <c r="E78" s="102"/>
      <c r="F78" s="101" t="s">
        <v>14</v>
      </c>
      <c r="G78" s="102"/>
      <c r="H78" s="101">
        <v>1</v>
      </c>
      <c r="I78" s="102"/>
      <c r="J78" s="101">
        <v>3</v>
      </c>
      <c r="K78" s="102"/>
      <c r="L78" s="101" t="s">
        <v>14</v>
      </c>
      <c r="M78" s="102"/>
      <c r="N78" s="133" t="s">
        <v>14</v>
      </c>
      <c r="O78" s="134"/>
      <c r="P78" s="133" t="s">
        <v>14</v>
      </c>
      <c r="Q78" s="134"/>
      <c r="R78" s="101" t="s">
        <v>14</v>
      </c>
      <c r="S78" s="102"/>
      <c r="T78" s="101">
        <v>29.83</v>
      </c>
      <c r="U78" s="102"/>
      <c r="V78" s="101">
        <v>6.42</v>
      </c>
      <c r="W78" s="102"/>
      <c r="X78" s="101">
        <v>4.2300000000000004</v>
      </c>
      <c r="Y78" s="102"/>
    </row>
    <row r="79" spans="1:25" ht="12.75" customHeight="1" thickBot="1" x14ac:dyDescent="0.2">
      <c r="A79" s="6">
        <v>29</v>
      </c>
      <c r="B79" s="133" t="s">
        <v>14</v>
      </c>
      <c r="C79" s="134"/>
      <c r="D79" s="101" t="s">
        <v>14</v>
      </c>
      <c r="E79" s="102"/>
      <c r="F79" s="101" t="s">
        <v>14</v>
      </c>
      <c r="G79" s="102"/>
      <c r="H79" s="101">
        <v>1</v>
      </c>
      <c r="I79" s="102"/>
      <c r="J79" s="101" t="s">
        <v>14</v>
      </c>
      <c r="K79" s="102"/>
      <c r="L79" s="101" t="s">
        <v>14</v>
      </c>
      <c r="M79" s="102"/>
      <c r="N79" s="133" t="s">
        <v>14</v>
      </c>
      <c r="O79" s="134"/>
      <c r="P79" s="133" t="s">
        <v>14</v>
      </c>
      <c r="Q79" s="134"/>
      <c r="R79" s="101" t="s">
        <v>14</v>
      </c>
      <c r="S79" s="102"/>
      <c r="T79" s="101">
        <v>25.48</v>
      </c>
      <c r="U79" s="102"/>
      <c r="V79" s="101">
        <v>0.81</v>
      </c>
      <c r="W79" s="102"/>
      <c r="X79" s="101">
        <v>1.5</v>
      </c>
      <c r="Y79" s="102"/>
    </row>
    <row r="80" spans="1:25" ht="12.75" customHeight="1" thickBot="1" x14ac:dyDescent="0.2">
      <c r="A80" s="6">
        <v>30</v>
      </c>
      <c r="B80" s="133" t="s">
        <v>14</v>
      </c>
      <c r="C80" s="134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33" t="s">
        <v>14</v>
      </c>
      <c r="O80" s="134"/>
      <c r="P80" s="133" t="s">
        <v>14</v>
      </c>
      <c r="Q80" s="134"/>
      <c r="R80" s="101" t="s">
        <v>14</v>
      </c>
      <c r="S80" s="102"/>
      <c r="T80" s="101" t="s">
        <v>14</v>
      </c>
      <c r="U80" s="102"/>
      <c r="V80" s="101"/>
      <c r="W80" s="102"/>
      <c r="X80" s="101">
        <v>0.37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>
        <v>4.5999999999999996</v>
      </c>
      <c r="G81" s="102"/>
      <c r="H81" s="101" t="s">
        <v>14</v>
      </c>
      <c r="I81" s="102"/>
      <c r="J81" s="101">
        <v>0.5</v>
      </c>
      <c r="K81" s="102"/>
      <c r="L81" s="101" t="s">
        <v>14</v>
      </c>
      <c r="M81" s="102"/>
      <c r="N81" s="101" t="s">
        <v>14</v>
      </c>
      <c r="O81" s="102"/>
      <c r="P81" s="133">
        <v>1.5</v>
      </c>
      <c r="Q81" s="134"/>
      <c r="R81" s="101" t="s">
        <v>14</v>
      </c>
      <c r="S81" s="102"/>
      <c r="T81" s="101">
        <v>10.97</v>
      </c>
      <c r="U81" s="102"/>
      <c r="V81" s="101" t="s">
        <v>14</v>
      </c>
      <c r="W81" s="102"/>
      <c r="X81" s="101">
        <v>1.02</v>
      </c>
      <c r="Y81" s="102"/>
    </row>
    <row r="82" spans="1:25" ht="12.75" customHeight="1" thickBot="1" x14ac:dyDescent="0.2">
      <c r="A82" s="6" t="s">
        <v>21</v>
      </c>
      <c r="B82" s="99">
        <v>4</v>
      </c>
      <c r="C82" s="100"/>
      <c r="D82" s="99">
        <v>8</v>
      </c>
      <c r="E82" s="100"/>
      <c r="F82" s="99">
        <v>4</v>
      </c>
      <c r="G82" s="100"/>
      <c r="H82" s="99">
        <v>9</v>
      </c>
      <c r="I82" s="100"/>
      <c r="J82" s="99">
        <v>14</v>
      </c>
      <c r="K82" s="100"/>
      <c r="L82" s="99">
        <v>9</v>
      </c>
      <c r="M82" s="100"/>
      <c r="N82" s="99">
        <v>2</v>
      </c>
      <c r="O82" s="100"/>
      <c r="P82" s="99">
        <v>4</v>
      </c>
      <c r="Q82" s="100"/>
      <c r="R82" s="99">
        <v>5</v>
      </c>
      <c r="S82" s="100"/>
      <c r="T82" s="99">
        <v>5</v>
      </c>
      <c r="U82" s="100"/>
      <c r="V82" s="99">
        <v>6</v>
      </c>
      <c r="W82" s="100"/>
      <c r="X82" s="99">
        <v>11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24.2</v>
      </c>
      <c r="C83" s="98"/>
      <c r="D83" s="97">
        <f t="shared" si="1"/>
        <v>21.9</v>
      </c>
      <c r="E83" s="98"/>
      <c r="F83" s="97">
        <f t="shared" ref="F83" si="2">SUM(F51:G81)</f>
        <v>10.399999999999999</v>
      </c>
      <c r="G83" s="98"/>
      <c r="H83" s="97">
        <f t="shared" ref="H83" si="3">SUM(H51:I81)</f>
        <v>42.5</v>
      </c>
      <c r="I83" s="98"/>
      <c r="J83" s="97">
        <f>SUM(J51:K81)</f>
        <v>140.69999999999999</v>
      </c>
      <c r="K83" s="98"/>
      <c r="L83" s="97">
        <f>SUM(L51:M81)</f>
        <v>96.7</v>
      </c>
      <c r="M83" s="98"/>
      <c r="N83" s="97">
        <f>SUM(N51:O81)</f>
        <v>44</v>
      </c>
      <c r="O83" s="98"/>
      <c r="P83" s="97">
        <f>SUM(P51:Q81)</f>
        <v>18.2</v>
      </c>
      <c r="Q83" s="98"/>
      <c r="R83" s="95">
        <f>SUM(R51:S81)</f>
        <v>32.07</v>
      </c>
      <c r="S83" s="96"/>
      <c r="T83" s="95">
        <f>SUM(T51:U81)</f>
        <v>71.37</v>
      </c>
      <c r="U83" s="96"/>
      <c r="V83" s="95">
        <f>SUM(V51:W81)</f>
        <v>48.28</v>
      </c>
      <c r="W83" s="96"/>
      <c r="X83" s="95">
        <f>SUM(X51:Y81)</f>
        <v>88.410000000000011</v>
      </c>
      <c r="Y83" s="96"/>
    </row>
    <row r="84" spans="1:25" ht="12.75" customHeight="1" thickBot="1" x14ac:dyDescent="0.2">
      <c r="A84" s="6" t="s">
        <v>23</v>
      </c>
      <c r="B84" s="91">
        <f>B83</f>
        <v>24.2</v>
      </c>
      <c r="C84" s="92"/>
      <c r="D84" s="91">
        <f>B84+D83</f>
        <v>46.099999999999994</v>
      </c>
      <c r="E84" s="92"/>
      <c r="F84" s="91">
        <f>D84+F83</f>
        <v>56.499999999999993</v>
      </c>
      <c r="G84" s="92"/>
      <c r="H84" s="91">
        <f>F84+H83</f>
        <v>99</v>
      </c>
      <c r="I84" s="92"/>
      <c r="J84" s="91">
        <f>H84+J83</f>
        <v>239.7</v>
      </c>
      <c r="K84" s="92"/>
      <c r="L84" s="91">
        <f>J84+L83</f>
        <v>336.4</v>
      </c>
      <c r="M84" s="92"/>
      <c r="N84" s="91">
        <f>L84+N83</f>
        <v>380.4</v>
      </c>
      <c r="O84" s="92"/>
      <c r="P84" s="91">
        <f>N84+P83</f>
        <v>398.59999999999997</v>
      </c>
      <c r="Q84" s="92"/>
      <c r="R84" s="91">
        <f>P84+R83</f>
        <v>430.66999999999996</v>
      </c>
      <c r="S84" s="92"/>
      <c r="T84" s="91">
        <f>R84+T83</f>
        <v>502.03999999999996</v>
      </c>
      <c r="U84" s="92"/>
      <c r="V84" s="91">
        <f>T84+V83</f>
        <v>550.31999999999994</v>
      </c>
      <c r="W84" s="92"/>
      <c r="X84" s="91">
        <f>V84+X83</f>
        <v>638.7299999999999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1322" priority="238" operator="between">
      <formula>30</formula>
      <formula>40</formula>
    </cfRule>
  </conditionalFormatting>
  <conditionalFormatting sqref="N23">
    <cfRule type="cellIs" dxfId="1321" priority="237" operator="between">
      <formula>30</formula>
      <formula>40</formula>
    </cfRule>
  </conditionalFormatting>
  <conditionalFormatting sqref="R45">
    <cfRule type="cellIs" dxfId="1320" priority="236" operator="between">
      <formula>40</formula>
      <formula>55</formula>
    </cfRule>
  </conditionalFormatting>
  <conditionalFormatting sqref="B5:X35">
    <cfRule type="cellIs" dxfId="1319" priority="113" operator="between">
      <formula>20</formula>
      <formula>25</formula>
    </cfRule>
    <cfRule type="cellIs" dxfId="1318" priority="235" operator="between">
      <formula>40</formula>
      <formula>55</formula>
    </cfRule>
  </conditionalFormatting>
  <conditionalFormatting sqref="B5:Y35">
    <cfRule type="cellIs" dxfId="1317" priority="112" operator="between">
      <formula>0</formula>
      <formula>5</formula>
    </cfRule>
    <cfRule type="cellIs" dxfId="1316" priority="114" operator="between">
      <formula>20</formula>
      <formula>25</formula>
    </cfRule>
    <cfRule type="cellIs" dxfId="1315" priority="191" operator="between">
      <formula>25</formula>
      <formula>30</formula>
    </cfRule>
    <cfRule type="cellIs" dxfId="1314" priority="225" operator="between">
      <formula>-25</formula>
      <formula>-5</formula>
    </cfRule>
    <cfRule type="cellIs" dxfId="1313" priority="226" operator="between">
      <formula>-5</formula>
      <formula>0</formula>
    </cfRule>
    <cfRule type="cellIs" dxfId="1312" priority="227" operator="between">
      <formula>5</formula>
      <formula>10</formula>
    </cfRule>
    <cfRule type="cellIs" dxfId="1311" priority="228" operator="between">
      <formula>10</formula>
      <formula>15</formula>
    </cfRule>
    <cfRule type="cellIs" dxfId="1310" priority="229" operator="between">
      <formula>15</formula>
      <formula>20</formula>
    </cfRule>
    <cfRule type="cellIs" dxfId="1309" priority="230" operator="between">
      <formula>20</formula>
      <formula>25</formula>
    </cfRule>
    <cfRule type="cellIs" dxfId="1308" priority="231" operator="between">
      <formula>25</formula>
      <formula>30</formula>
    </cfRule>
    <cfRule type="cellIs" dxfId="1307" priority="232" operator="between">
      <formula>25</formula>
      <formula>30</formula>
    </cfRule>
    <cfRule type="cellIs" dxfId="1306" priority="233" operator="between">
      <formula>30</formula>
      <formula>35</formula>
    </cfRule>
    <cfRule type="cellIs" dxfId="1305" priority="234" operator="between">
      <formula>35</formula>
      <formula>40</formula>
    </cfRule>
  </conditionalFormatting>
  <conditionalFormatting sqref="P38:P42 R38:R42 T38:T42 V38:V42 X38:X42">
    <cfRule type="cellIs" dxfId="1304" priority="213" operator="between">
      <formula>40</formula>
      <formula>55</formula>
    </cfRule>
  </conditionalFormatting>
  <conditionalFormatting sqref="P38:P42 R38:R42 T38:T42 V38:V42 X38:X42">
    <cfRule type="cellIs" dxfId="1303" priority="203" operator="between">
      <formula>-25</formula>
      <formula>-5</formula>
    </cfRule>
    <cfRule type="cellIs" dxfId="1302" priority="204" operator="between">
      <formula>-5</formula>
      <formula>0</formula>
    </cfRule>
    <cfRule type="cellIs" dxfId="1301" priority="205" operator="between">
      <formula>5</formula>
      <formula>10</formula>
    </cfRule>
    <cfRule type="cellIs" dxfId="1300" priority="206" operator="between">
      <formula>10</formula>
      <formula>15</formula>
    </cfRule>
    <cfRule type="cellIs" dxfId="1299" priority="207" operator="between">
      <formula>15</formula>
      <formula>20</formula>
    </cfRule>
    <cfRule type="cellIs" dxfId="1298" priority="208" operator="between">
      <formula>20</formula>
      <formula>25</formula>
    </cfRule>
    <cfRule type="cellIs" dxfId="1297" priority="209" operator="between">
      <formula>25</formula>
      <formula>30</formula>
    </cfRule>
    <cfRule type="cellIs" dxfId="1296" priority="210" operator="between">
      <formula>25</formula>
      <formula>30</formula>
    </cfRule>
    <cfRule type="cellIs" dxfId="1295" priority="211" operator="between">
      <formula>30</formula>
      <formula>35</formula>
    </cfRule>
    <cfRule type="cellIs" dxfId="1294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1293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1292" priority="214" operator="between">
      <formula>-25</formula>
      <formula>-5</formula>
    </cfRule>
    <cfRule type="cellIs" dxfId="1291" priority="215" operator="between">
      <formula>-5</formula>
      <formula>0</formula>
    </cfRule>
    <cfRule type="cellIs" dxfId="1290" priority="216" operator="between">
      <formula>5</formula>
      <formula>10</formula>
    </cfRule>
    <cfRule type="cellIs" dxfId="1289" priority="217" operator="between">
      <formula>10</formula>
      <formula>15</formula>
    </cfRule>
    <cfRule type="cellIs" dxfId="1288" priority="218" operator="between">
      <formula>15</formula>
      <formula>20</formula>
    </cfRule>
    <cfRule type="cellIs" dxfId="1287" priority="219" operator="between">
      <formula>20</formula>
      <formula>25</formula>
    </cfRule>
    <cfRule type="cellIs" dxfId="1286" priority="220" operator="between">
      <formula>25</formula>
      <formula>30</formula>
    </cfRule>
    <cfRule type="cellIs" dxfId="1285" priority="221" operator="between">
      <formula>25</formula>
      <formula>30</formula>
    </cfRule>
    <cfRule type="cellIs" dxfId="1284" priority="222" operator="between">
      <formula>30</formula>
      <formula>35</formula>
    </cfRule>
    <cfRule type="cellIs" dxfId="1283" priority="223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1282" priority="192" operator="between">
      <formula>-25</formula>
      <formula>-5</formula>
    </cfRule>
    <cfRule type="cellIs" dxfId="1281" priority="193" operator="between">
      <formula>-5</formula>
      <formula>0</formula>
    </cfRule>
    <cfRule type="cellIs" dxfId="1280" priority="194" operator="between">
      <formula>5</formula>
      <formula>10</formula>
    </cfRule>
    <cfRule type="cellIs" dxfId="1279" priority="195" operator="between">
      <formula>10</formula>
      <formula>15</formula>
    </cfRule>
    <cfRule type="cellIs" dxfId="1278" priority="196" operator="between">
      <formula>15</formula>
      <formula>20</formula>
    </cfRule>
    <cfRule type="cellIs" dxfId="1277" priority="197" operator="between">
      <formula>20</formula>
      <formula>25</formula>
    </cfRule>
    <cfRule type="cellIs" dxfId="1276" priority="198" operator="between">
      <formula>25</formula>
      <formula>30</formula>
    </cfRule>
    <cfRule type="cellIs" dxfId="1275" priority="199" operator="between">
      <formula>25</formula>
      <formula>30</formula>
    </cfRule>
    <cfRule type="cellIs" dxfId="1274" priority="200" operator="between">
      <formula>30</formula>
      <formula>35</formula>
    </cfRule>
    <cfRule type="cellIs" dxfId="1273" priority="201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1272" priority="202" operator="between">
      <formula>40</formula>
      <formula>55</formula>
    </cfRule>
  </conditionalFormatting>
  <conditionalFormatting sqref="B51:Y81">
    <cfRule type="cellIs" dxfId="1271" priority="184" operator="between">
      <formula>50</formula>
      <formula>300</formula>
    </cfRule>
    <cfRule type="cellIs" dxfId="1270" priority="185" operator="between">
      <formula>20</formula>
      <formula>50</formula>
    </cfRule>
    <cfRule type="cellIs" dxfId="1269" priority="186" operator="between">
      <formula>10</formula>
      <formula>20</formula>
    </cfRule>
    <cfRule type="cellIs" dxfId="1268" priority="187" operator="between">
      <formula>5</formula>
      <formula>10</formula>
    </cfRule>
    <cfRule type="cellIs" dxfId="1267" priority="188" operator="between">
      <formula>2</formula>
      <formula>5</formula>
    </cfRule>
    <cfRule type="cellIs" dxfId="1266" priority="189" operator="between">
      <formula>1</formula>
      <formula>2</formula>
    </cfRule>
    <cfRule type="cellIs" dxfId="1265" priority="190" operator="between">
      <formula>0</formula>
      <formula>1</formula>
    </cfRule>
  </conditionalFormatting>
  <conditionalFormatting sqref="H41 F41">
    <cfRule type="cellIs" dxfId="1264" priority="183" operator="between">
      <formula>40</formula>
      <formula>55</formula>
    </cfRule>
  </conditionalFormatting>
  <conditionalFormatting sqref="H41 F41">
    <cfRule type="cellIs" dxfId="1263" priority="173" operator="between">
      <formula>-25</formula>
      <formula>-5</formula>
    </cfRule>
    <cfRule type="cellIs" dxfId="1262" priority="174" operator="between">
      <formula>-5</formula>
      <formula>0</formula>
    </cfRule>
    <cfRule type="cellIs" dxfId="1261" priority="175" operator="between">
      <formula>5</formula>
      <formula>10</formula>
    </cfRule>
    <cfRule type="cellIs" dxfId="1260" priority="176" operator="between">
      <formula>10</formula>
      <formula>15</formula>
    </cfRule>
    <cfRule type="cellIs" dxfId="1259" priority="177" operator="between">
      <formula>15</formula>
      <formula>20</formula>
    </cfRule>
    <cfRule type="cellIs" dxfId="1258" priority="178" operator="between">
      <formula>20</formula>
      <formula>25</formula>
    </cfRule>
    <cfRule type="cellIs" dxfId="1257" priority="179" operator="between">
      <formula>25</formula>
      <formula>30</formula>
    </cfRule>
    <cfRule type="cellIs" dxfId="1256" priority="180" operator="between">
      <formula>25</formula>
      <formula>30</formula>
    </cfRule>
    <cfRule type="cellIs" dxfId="1255" priority="181" operator="between">
      <formula>30</formula>
      <formula>35</formula>
    </cfRule>
    <cfRule type="cellIs" dxfId="1254" priority="182" operator="between">
      <formula>35</formula>
      <formula>40</formula>
    </cfRule>
  </conditionalFormatting>
  <conditionalFormatting sqref="H42:I42">
    <cfRule type="cellIs" dxfId="1253" priority="172" operator="between">
      <formula>0</formula>
      <formula>5</formula>
    </cfRule>
  </conditionalFormatting>
  <conditionalFormatting sqref="F42">
    <cfRule type="cellIs" dxfId="1252" priority="171" operator="between">
      <formula>40</formula>
      <formula>55</formula>
    </cfRule>
  </conditionalFormatting>
  <conditionalFormatting sqref="F42">
    <cfRule type="cellIs" dxfId="1251" priority="161" operator="between">
      <formula>-25</formula>
      <formula>-5</formula>
    </cfRule>
    <cfRule type="cellIs" dxfId="1250" priority="162" operator="between">
      <formula>-5</formula>
      <formula>0</formula>
    </cfRule>
    <cfRule type="cellIs" dxfId="1249" priority="163" operator="between">
      <formula>5</formula>
      <formula>10</formula>
    </cfRule>
    <cfRule type="cellIs" dxfId="1248" priority="164" operator="between">
      <formula>10</formula>
      <formula>15</formula>
    </cfRule>
    <cfRule type="cellIs" dxfId="1247" priority="165" operator="between">
      <formula>15</formula>
      <formula>20</formula>
    </cfRule>
    <cfRule type="cellIs" dxfId="1246" priority="166" operator="between">
      <formula>20</formula>
      <formula>25</formula>
    </cfRule>
    <cfRule type="cellIs" dxfId="1245" priority="167" operator="between">
      <formula>25</formula>
      <formula>30</formula>
    </cfRule>
    <cfRule type="cellIs" dxfId="1244" priority="168" operator="between">
      <formula>25</formula>
      <formula>30</formula>
    </cfRule>
    <cfRule type="cellIs" dxfId="1243" priority="169" operator="between">
      <formula>30</formula>
      <formula>35</formula>
    </cfRule>
    <cfRule type="cellIs" dxfId="1242" priority="170" operator="between">
      <formula>35</formula>
      <formula>40</formula>
    </cfRule>
  </conditionalFormatting>
  <conditionalFormatting sqref="F42:G42">
    <cfRule type="cellIs" dxfId="1241" priority="160" operator="between">
      <formula>0</formula>
      <formula>5</formula>
    </cfRule>
  </conditionalFormatting>
  <conditionalFormatting sqref="D41 B41">
    <cfRule type="cellIs" dxfId="1240" priority="159" operator="between">
      <formula>40</formula>
      <formula>55</formula>
    </cfRule>
  </conditionalFormatting>
  <conditionalFormatting sqref="D41 B41">
    <cfRule type="cellIs" dxfId="1239" priority="149" operator="between">
      <formula>-25</formula>
      <formula>-5</formula>
    </cfRule>
    <cfRule type="cellIs" dxfId="1238" priority="150" operator="between">
      <formula>-5</formula>
      <formula>0</formula>
    </cfRule>
    <cfRule type="cellIs" dxfId="1237" priority="151" operator="between">
      <formula>5</formula>
      <formula>10</formula>
    </cfRule>
    <cfRule type="cellIs" dxfId="1236" priority="152" operator="between">
      <formula>10</formula>
      <formula>15</formula>
    </cfRule>
    <cfRule type="cellIs" dxfId="1235" priority="153" operator="between">
      <formula>15</formula>
      <formula>20</formula>
    </cfRule>
    <cfRule type="cellIs" dxfId="1234" priority="154" operator="between">
      <formula>20</formula>
      <formula>25</formula>
    </cfRule>
    <cfRule type="cellIs" dxfId="1233" priority="155" operator="between">
      <formula>25</formula>
      <formula>30</formula>
    </cfRule>
    <cfRule type="cellIs" dxfId="1232" priority="156" operator="between">
      <formula>25</formula>
      <formula>30</formula>
    </cfRule>
    <cfRule type="cellIs" dxfId="1231" priority="157" operator="between">
      <formula>30</formula>
      <formula>35</formula>
    </cfRule>
    <cfRule type="cellIs" dxfId="1230" priority="158" operator="between">
      <formula>35</formula>
      <formula>40</formula>
    </cfRule>
  </conditionalFormatting>
  <conditionalFormatting sqref="B41:E41">
    <cfRule type="cellIs" dxfId="1229" priority="148" operator="between">
      <formula>0</formula>
      <formula>5</formula>
    </cfRule>
  </conditionalFormatting>
  <conditionalFormatting sqref="C7:C35">
    <cfRule type="cellIs" dxfId="1228" priority="147" operator="between">
      <formula>0</formula>
      <formula>5</formula>
    </cfRule>
  </conditionalFormatting>
  <conditionalFormatting sqref="B6">
    <cfRule type="cellIs" dxfId="1227" priority="146" operator="between">
      <formula>15</formula>
      <formula>20</formula>
    </cfRule>
  </conditionalFormatting>
  <conditionalFormatting sqref="B38">
    <cfRule type="cellIs" dxfId="1226" priority="145" operator="between">
      <formula>40</formula>
      <formula>55</formula>
    </cfRule>
  </conditionalFormatting>
  <conditionalFormatting sqref="B38">
    <cfRule type="cellIs" dxfId="1225" priority="135" operator="between">
      <formula>-25</formula>
      <formula>-5</formula>
    </cfRule>
    <cfRule type="cellIs" dxfId="1224" priority="136" operator="between">
      <formula>-5</formula>
      <formula>0</formula>
    </cfRule>
    <cfRule type="cellIs" dxfId="1223" priority="137" operator="between">
      <formula>5</formula>
      <formula>10</formula>
    </cfRule>
    <cfRule type="cellIs" dxfId="1222" priority="138" operator="between">
      <formula>10</formula>
      <formula>15</formula>
    </cfRule>
    <cfRule type="cellIs" dxfId="1221" priority="139" operator="between">
      <formula>15</formula>
      <formula>20</formula>
    </cfRule>
    <cfRule type="cellIs" dxfId="1220" priority="140" operator="between">
      <formula>20</formula>
      <formula>25</formula>
    </cfRule>
    <cfRule type="cellIs" dxfId="1219" priority="141" operator="between">
      <formula>25</formula>
      <formula>30</formula>
    </cfRule>
    <cfRule type="cellIs" dxfId="1218" priority="142" operator="between">
      <formula>25</formula>
      <formula>30</formula>
    </cfRule>
    <cfRule type="cellIs" dxfId="1217" priority="143" operator="between">
      <formula>30</formula>
      <formula>35</formula>
    </cfRule>
    <cfRule type="cellIs" dxfId="1216" priority="144" operator="between">
      <formula>35</formula>
      <formula>40</formula>
    </cfRule>
  </conditionalFormatting>
  <conditionalFormatting sqref="B83:C83">
    <cfRule type="cellIs" dxfId="1215" priority="133" operator="between">
      <formula>0</formula>
      <formula>1</formula>
    </cfRule>
    <cfRule type="cellIs" dxfId="1214" priority="134" operator="between">
      <formula>0</formula>
      <formula>1</formula>
    </cfRule>
  </conditionalFormatting>
  <conditionalFormatting sqref="D83:E83">
    <cfRule type="cellIs" dxfId="1213" priority="132" operator="between">
      <formula>10</formula>
      <formula>20</formula>
    </cfRule>
  </conditionalFormatting>
  <conditionalFormatting sqref="F83:G83">
    <cfRule type="cellIs" dxfId="1212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1211" priority="129" operator="between">
      <formula>50</formula>
      <formula>300</formula>
    </cfRule>
  </conditionalFormatting>
  <conditionalFormatting sqref="J83">
    <cfRule type="cellIs" dxfId="1210" priority="118" operator="between">
      <formula>-25</formula>
      <formula>-5</formula>
    </cfRule>
    <cfRule type="cellIs" dxfId="1209" priority="119" operator="between">
      <formula>-5</formula>
      <formula>0</formula>
    </cfRule>
    <cfRule type="cellIs" dxfId="1208" priority="120" operator="between">
      <formula>5</formula>
      <formula>10</formula>
    </cfRule>
    <cfRule type="cellIs" dxfId="1207" priority="121" operator="between">
      <formula>10</formula>
      <formula>15</formula>
    </cfRule>
    <cfRule type="cellIs" dxfId="1206" priority="122" operator="between">
      <formula>15</formula>
      <formula>20</formula>
    </cfRule>
    <cfRule type="cellIs" dxfId="1205" priority="123" operator="between">
      <formula>20</formula>
      <formula>25</formula>
    </cfRule>
    <cfRule type="cellIs" dxfId="1204" priority="124" operator="between">
      <formula>25</formula>
      <formula>30</formula>
    </cfRule>
    <cfRule type="cellIs" dxfId="1203" priority="125" operator="between">
      <formula>25</formula>
      <formula>30</formula>
    </cfRule>
    <cfRule type="cellIs" dxfId="1202" priority="126" operator="between">
      <formula>30</formula>
      <formula>35</formula>
    </cfRule>
    <cfRule type="cellIs" dxfId="1201" priority="127" operator="between">
      <formula>35</formula>
      <formula>40</formula>
    </cfRule>
  </conditionalFormatting>
  <conditionalFormatting sqref="J83">
    <cfRule type="cellIs" dxfId="1200" priority="128" operator="between">
      <formula>40</formula>
      <formula>55</formula>
    </cfRule>
  </conditionalFormatting>
  <conditionalFormatting sqref="J83:K83">
    <cfRule type="cellIs" dxfId="1199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1198" priority="115" operator="between">
      <formula>0</formula>
      <formula>5</formula>
    </cfRule>
  </conditionalFormatting>
  <conditionalFormatting sqref="B38:Y42">
    <cfRule type="cellIs" dxfId="1197" priority="110" operator="between">
      <formula>0</formula>
      <formula>5</formula>
    </cfRule>
    <cfRule type="cellIs" dxfId="1196" priority="111" operator="between">
      <formula>20</formula>
      <formula>25</formula>
    </cfRule>
  </conditionalFormatting>
  <conditionalFormatting sqref="B83:Q83">
    <cfRule type="cellIs" dxfId="1195" priority="107" operator="between">
      <formula>50</formula>
      <formula>300</formula>
    </cfRule>
    <cfRule type="cellIs" dxfId="1194" priority="108" operator="between">
      <formula>10</formula>
      <formula>20</formula>
    </cfRule>
    <cfRule type="cellIs" dxfId="1193" priority="109" operator="between">
      <formula>5</formula>
      <formula>10</formula>
    </cfRule>
  </conditionalFormatting>
  <conditionalFormatting sqref="R39">
    <cfRule type="cellIs" dxfId="1192" priority="106" operator="between">
      <formula>40</formula>
      <formula>55</formula>
    </cfRule>
  </conditionalFormatting>
  <conditionalFormatting sqref="R39">
    <cfRule type="cellIs" dxfId="1191" priority="96" operator="between">
      <formula>-25</formula>
      <formula>-5</formula>
    </cfRule>
    <cfRule type="cellIs" dxfId="1190" priority="97" operator="between">
      <formula>-5</formula>
      <formula>0</formula>
    </cfRule>
    <cfRule type="cellIs" dxfId="1189" priority="98" operator="between">
      <formula>5</formula>
      <formula>10</formula>
    </cfRule>
    <cfRule type="cellIs" dxfId="1188" priority="99" operator="between">
      <formula>10</formula>
      <formula>15</formula>
    </cfRule>
    <cfRule type="cellIs" dxfId="1187" priority="100" operator="between">
      <formula>15</formula>
      <formula>20</formula>
    </cfRule>
    <cfRule type="cellIs" dxfId="1186" priority="101" operator="between">
      <formula>20</formula>
      <formula>25</formula>
    </cfRule>
    <cfRule type="cellIs" dxfId="1185" priority="102" operator="between">
      <formula>25</formula>
      <formula>30</formula>
    </cfRule>
    <cfRule type="cellIs" dxfId="1184" priority="103" operator="between">
      <formula>25</formula>
      <formula>30</formula>
    </cfRule>
    <cfRule type="cellIs" dxfId="1183" priority="104" operator="between">
      <formula>30</formula>
      <formula>35</formula>
    </cfRule>
    <cfRule type="cellIs" dxfId="1182" priority="105" operator="between">
      <formula>35</formula>
      <formula>40</formula>
    </cfRule>
  </conditionalFormatting>
  <conditionalFormatting sqref="R41">
    <cfRule type="cellIs" dxfId="1181" priority="95" operator="between">
      <formula>40</formula>
      <formula>55</formula>
    </cfRule>
  </conditionalFormatting>
  <conditionalFormatting sqref="R41">
    <cfRule type="cellIs" dxfId="1180" priority="85" operator="between">
      <formula>-25</formula>
      <formula>-5</formula>
    </cfRule>
    <cfRule type="cellIs" dxfId="1179" priority="86" operator="between">
      <formula>-5</formula>
      <formula>0</formula>
    </cfRule>
    <cfRule type="cellIs" dxfId="1178" priority="87" operator="between">
      <formula>5</formula>
      <formula>10</formula>
    </cfRule>
    <cfRule type="cellIs" dxfId="1177" priority="88" operator="between">
      <formula>10</formula>
      <formula>15</formula>
    </cfRule>
    <cfRule type="cellIs" dxfId="1176" priority="89" operator="between">
      <formula>15</formula>
      <formula>20</formula>
    </cfRule>
    <cfRule type="cellIs" dxfId="1175" priority="90" operator="between">
      <formula>20</formula>
      <formula>25</formula>
    </cfRule>
    <cfRule type="cellIs" dxfId="1174" priority="91" operator="between">
      <formula>25</formula>
      <formula>30</formula>
    </cfRule>
    <cfRule type="cellIs" dxfId="1173" priority="92" operator="between">
      <formula>25</formula>
      <formula>30</formula>
    </cfRule>
    <cfRule type="cellIs" dxfId="1172" priority="93" operator="between">
      <formula>30</formula>
      <formula>35</formula>
    </cfRule>
    <cfRule type="cellIs" dxfId="1171" priority="94" operator="between">
      <formula>35</formula>
      <formula>40</formula>
    </cfRule>
  </conditionalFormatting>
  <conditionalFormatting sqref="R83 T83 V83 X83">
    <cfRule type="cellIs" dxfId="1170" priority="74" operator="between">
      <formula>-25</formula>
      <formula>-5</formula>
    </cfRule>
    <cfRule type="cellIs" dxfId="1169" priority="75" operator="between">
      <formula>-5</formula>
      <formula>0</formula>
    </cfRule>
    <cfRule type="cellIs" dxfId="1168" priority="76" operator="between">
      <formula>5</formula>
      <formula>10</formula>
    </cfRule>
    <cfRule type="cellIs" dxfId="1167" priority="77" operator="between">
      <formula>10</formula>
      <formula>15</formula>
    </cfRule>
    <cfRule type="cellIs" dxfId="1166" priority="78" operator="between">
      <formula>15</formula>
      <formula>20</formula>
    </cfRule>
    <cfRule type="cellIs" dxfId="1165" priority="79" operator="between">
      <formula>20</formula>
      <formula>25</formula>
    </cfRule>
    <cfRule type="cellIs" dxfId="1164" priority="80" operator="between">
      <formula>25</formula>
      <formula>30</formula>
    </cfRule>
    <cfRule type="cellIs" dxfId="1163" priority="81" operator="between">
      <formula>25</formula>
      <formula>30</formula>
    </cfRule>
    <cfRule type="cellIs" dxfId="1162" priority="82" operator="between">
      <formula>30</formula>
      <formula>35</formula>
    </cfRule>
    <cfRule type="cellIs" dxfId="1161" priority="83" operator="between">
      <formula>35</formula>
      <formula>40</formula>
    </cfRule>
  </conditionalFormatting>
  <conditionalFormatting sqref="R83 T83 V83 X83">
    <cfRule type="cellIs" dxfId="1160" priority="84" operator="between">
      <formula>40</formula>
      <formula>55</formula>
    </cfRule>
  </conditionalFormatting>
  <conditionalFormatting sqref="R83:Y83">
    <cfRule type="cellIs" dxfId="1159" priority="67" operator="between">
      <formula>50</formula>
      <formula>300</formula>
    </cfRule>
    <cfRule type="cellIs" dxfId="1158" priority="68" operator="between">
      <formula>20</formula>
      <formula>50</formula>
    </cfRule>
    <cfRule type="cellIs" dxfId="1157" priority="69" operator="between">
      <formula>10</formula>
      <formula>20</formula>
    </cfRule>
    <cfRule type="cellIs" dxfId="1156" priority="70" operator="between">
      <formula>5</formula>
      <formula>10</formula>
    </cfRule>
    <cfRule type="cellIs" dxfId="1155" priority="71" operator="between">
      <formula>2</formula>
      <formula>5</formula>
    </cfRule>
    <cfRule type="cellIs" dxfId="1154" priority="72" operator="between">
      <formula>1</formula>
      <formula>2</formula>
    </cfRule>
    <cfRule type="cellIs" dxfId="1153" priority="73" operator="between">
      <formula>0</formula>
      <formula>1</formula>
    </cfRule>
  </conditionalFormatting>
  <conditionalFormatting sqref="T39">
    <cfRule type="cellIs" dxfId="1152" priority="66" operator="between">
      <formula>40</formula>
      <formula>55</formula>
    </cfRule>
  </conditionalFormatting>
  <conditionalFormatting sqref="T39">
    <cfRule type="cellIs" dxfId="1151" priority="56" operator="between">
      <formula>-25</formula>
      <formula>-5</formula>
    </cfRule>
    <cfRule type="cellIs" dxfId="1150" priority="57" operator="between">
      <formula>-5</formula>
      <formula>0</formula>
    </cfRule>
    <cfRule type="cellIs" dxfId="1149" priority="58" operator="between">
      <formula>5</formula>
      <formula>10</formula>
    </cfRule>
    <cfRule type="cellIs" dxfId="1148" priority="59" operator="between">
      <formula>10</formula>
      <formula>15</formula>
    </cfRule>
    <cfRule type="cellIs" dxfId="1147" priority="60" operator="between">
      <formula>15</formula>
      <formula>20</formula>
    </cfRule>
    <cfRule type="cellIs" dxfId="1146" priority="61" operator="between">
      <formula>20</formula>
      <formula>25</formula>
    </cfRule>
    <cfRule type="cellIs" dxfId="1145" priority="62" operator="between">
      <formula>25</formula>
      <formula>30</formula>
    </cfRule>
    <cfRule type="cellIs" dxfId="1144" priority="63" operator="between">
      <formula>25</formula>
      <formula>30</formula>
    </cfRule>
    <cfRule type="cellIs" dxfId="1143" priority="64" operator="between">
      <formula>30</formula>
      <formula>35</formula>
    </cfRule>
    <cfRule type="cellIs" dxfId="1142" priority="65" operator="between">
      <formula>35</formula>
      <formula>40</formula>
    </cfRule>
  </conditionalFormatting>
  <conditionalFormatting sqref="T41">
    <cfRule type="cellIs" dxfId="1141" priority="55" operator="between">
      <formula>40</formula>
      <formula>55</formula>
    </cfRule>
  </conditionalFormatting>
  <conditionalFormatting sqref="T41">
    <cfRule type="cellIs" dxfId="1140" priority="45" operator="between">
      <formula>-25</formula>
      <formula>-5</formula>
    </cfRule>
    <cfRule type="cellIs" dxfId="1139" priority="46" operator="between">
      <formula>-5</formula>
      <formula>0</formula>
    </cfRule>
    <cfRule type="cellIs" dxfId="1138" priority="47" operator="between">
      <formula>5</formula>
      <formula>10</formula>
    </cfRule>
    <cfRule type="cellIs" dxfId="1137" priority="48" operator="between">
      <formula>10</formula>
      <formula>15</formula>
    </cfRule>
    <cfRule type="cellIs" dxfId="1136" priority="49" operator="between">
      <formula>15</formula>
      <formula>20</formula>
    </cfRule>
    <cfRule type="cellIs" dxfId="1135" priority="50" operator="between">
      <formula>20</formula>
      <formula>25</formula>
    </cfRule>
    <cfRule type="cellIs" dxfId="1134" priority="51" operator="between">
      <formula>25</formula>
      <formula>30</formula>
    </cfRule>
    <cfRule type="cellIs" dxfId="1133" priority="52" operator="between">
      <formula>25</formula>
      <formula>30</formula>
    </cfRule>
    <cfRule type="cellIs" dxfId="1132" priority="53" operator="between">
      <formula>30</formula>
      <formula>35</formula>
    </cfRule>
    <cfRule type="cellIs" dxfId="1131" priority="54" operator="between">
      <formula>35</formula>
      <formula>40</formula>
    </cfRule>
  </conditionalFormatting>
  <conditionalFormatting sqref="V41">
    <cfRule type="cellIs" dxfId="1130" priority="44" operator="between">
      <formula>40</formula>
      <formula>55</formula>
    </cfRule>
  </conditionalFormatting>
  <conditionalFormatting sqref="V41">
    <cfRule type="cellIs" dxfId="1129" priority="34" operator="between">
      <formula>-25</formula>
      <formula>-5</formula>
    </cfRule>
    <cfRule type="cellIs" dxfId="1128" priority="35" operator="between">
      <formula>-5</formula>
      <formula>0</formula>
    </cfRule>
    <cfRule type="cellIs" dxfId="1127" priority="36" operator="between">
      <formula>5</formula>
      <formula>10</formula>
    </cfRule>
    <cfRule type="cellIs" dxfId="1126" priority="37" operator="between">
      <formula>10</formula>
      <formula>15</formula>
    </cfRule>
    <cfRule type="cellIs" dxfId="1125" priority="38" operator="between">
      <formula>15</formula>
      <formula>20</formula>
    </cfRule>
    <cfRule type="cellIs" dxfId="1124" priority="39" operator="between">
      <formula>20</formula>
      <formula>25</formula>
    </cfRule>
    <cfRule type="cellIs" dxfId="1123" priority="40" operator="between">
      <formula>25</formula>
      <formula>30</formula>
    </cfRule>
    <cfRule type="cellIs" dxfId="1122" priority="41" operator="between">
      <formula>25</formula>
      <formula>30</formula>
    </cfRule>
    <cfRule type="cellIs" dxfId="1121" priority="42" operator="between">
      <formula>30</formula>
      <formula>35</formula>
    </cfRule>
    <cfRule type="cellIs" dxfId="1120" priority="43" operator="between">
      <formula>35</formula>
      <formula>40</formula>
    </cfRule>
  </conditionalFormatting>
  <conditionalFormatting sqref="V39">
    <cfRule type="cellIs" dxfId="1119" priority="33" operator="between">
      <formula>40</formula>
      <formula>55</formula>
    </cfRule>
  </conditionalFormatting>
  <conditionalFormatting sqref="V39">
    <cfRule type="cellIs" dxfId="1118" priority="23" operator="between">
      <formula>-25</formula>
      <formula>-5</formula>
    </cfRule>
    <cfRule type="cellIs" dxfId="1117" priority="24" operator="between">
      <formula>-5</formula>
      <formula>0</formula>
    </cfRule>
    <cfRule type="cellIs" dxfId="1116" priority="25" operator="between">
      <formula>5</formula>
      <formula>10</formula>
    </cfRule>
    <cfRule type="cellIs" dxfId="1115" priority="26" operator="between">
      <formula>10</formula>
      <formula>15</formula>
    </cfRule>
    <cfRule type="cellIs" dxfId="1114" priority="27" operator="between">
      <formula>15</formula>
      <formula>20</formula>
    </cfRule>
    <cfRule type="cellIs" dxfId="1113" priority="28" operator="between">
      <formula>20</formula>
      <formula>25</formula>
    </cfRule>
    <cfRule type="cellIs" dxfId="1112" priority="29" operator="between">
      <formula>25</formula>
      <formula>30</formula>
    </cfRule>
    <cfRule type="cellIs" dxfId="1111" priority="30" operator="between">
      <formula>25</formula>
      <formula>30</formula>
    </cfRule>
    <cfRule type="cellIs" dxfId="1110" priority="31" operator="between">
      <formula>30</formula>
      <formula>35</formula>
    </cfRule>
    <cfRule type="cellIs" dxfId="1109" priority="32" operator="between">
      <formula>35</formula>
      <formula>40</formula>
    </cfRule>
  </conditionalFormatting>
  <conditionalFormatting sqref="X39">
    <cfRule type="cellIs" dxfId="1108" priority="1" operator="between">
      <formula>-25</formula>
      <formula>-5</formula>
    </cfRule>
    <cfRule type="cellIs" dxfId="1107" priority="2" operator="between">
      <formula>-5</formula>
      <formula>0</formula>
    </cfRule>
    <cfRule type="cellIs" dxfId="1106" priority="3" operator="between">
      <formula>5</formula>
      <formula>10</formula>
    </cfRule>
    <cfRule type="cellIs" dxfId="1105" priority="4" operator="between">
      <formula>10</formula>
      <formula>15</formula>
    </cfRule>
    <cfRule type="cellIs" dxfId="1104" priority="5" operator="between">
      <formula>15</formula>
      <formula>20</formula>
    </cfRule>
    <cfRule type="cellIs" dxfId="1103" priority="6" operator="between">
      <formula>20</formula>
      <formula>25</formula>
    </cfRule>
    <cfRule type="cellIs" dxfId="1102" priority="7" operator="between">
      <formula>25</formula>
      <formula>30</formula>
    </cfRule>
    <cfRule type="cellIs" dxfId="1101" priority="8" operator="between">
      <formula>25</formula>
      <formula>30</formula>
    </cfRule>
    <cfRule type="cellIs" dxfId="1100" priority="9" operator="between">
      <formula>30</formula>
      <formula>35</formula>
    </cfRule>
    <cfRule type="cellIs" dxfId="1099" priority="10" operator="between">
      <formula>35</formula>
      <formula>40</formula>
    </cfRule>
  </conditionalFormatting>
  <conditionalFormatting sqref="X41">
    <cfRule type="cellIs" dxfId="1098" priority="22" operator="between">
      <formula>40</formula>
      <formula>55</formula>
    </cfRule>
  </conditionalFormatting>
  <conditionalFormatting sqref="X41">
    <cfRule type="cellIs" dxfId="1097" priority="12" operator="between">
      <formula>-25</formula>
      <formula>-5</formula>
    </cfRule>
    <cfRule type="cellIs" dxfId="1096" priority="13" operator="between">
      <formula>-5</formula>
      <formula>0</formula>
    </cfRule>
    <cfRule type="cellIs" dxfId="1095" priority="14" operator="between">
      <formula>5</formula>
      <formula>10</formula>
    </cfRule>
    <cfRule type="cellIs" dxfId="1094" priority="15" operator="between">
      <formula>10</formula>
      <formula>15</formula>
    </cfRule>
    <cfRule type="cellIs" dxfId="1093" priority="16" operator="between">
      <formula>15</formula>
      <formula>20</formula>
    </cfRule>
    <cfRule type="cellIs" dxfId="1092" priority="17" operator="between">
      <formula>20</formula>
      <formula>25</formula>
    </cfRule>
    <cfRule type="cellIs" dxfId="1091" priority="18" operator="between">
      <formula>25</formula>
      <formula>30</formula>
    </cfRule>
    <cfRule type="cellIs" dxfId="1090" priority="19" operator="between">
      <formula>25</formula>
      <formula>30</formula>
    </cfRule>
    <cfRule type="cellIs" dxfId="1089" priority="20" operator="between">
      <formula>30</formula>
      <formula>35</formula>
    </cfRule>
    <cfRule type="cellIs" dxfId="1088" priority="21" operator="between">
      <formula>35</formula>
      <formula>40</formula>
    </cfRule>
  </conditionalFormatting>
  <conditionalFormatting sqref="X39">
    <cfRule type="cellIs" dxfId="1087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1"/>
      <c r="C1" s="31"/>
      <c r="D1" s="31"/>
      <c r="E1" s="31"/>
      <c r="F1" s="31"/>
      <c r="G1" s="31"/>
      <c r="L1" s="31" t="s">
        <v>43</v>
      </c>
    </row>
    <row r="2" spans="1:25" ht="31.5" thickBot="1" x14ac:dyDescent="0.6">
      <c r="J2" s="17" t="s">
        <v>51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12.9</v>
      </c>
      <c r="C5" s="10">
        <v>6.6</v>
      </c>
      <c r="D5" s="19">
        <v>11.3</v>
      </c>
      <c r="E5" s="20">
        <v>7.3</v>
      </c>
      <c r="F5" s="19">
        <v>13.1</v>
      </c>
      <c r="G5" s="20">
        <v>6.6</v>
      </c>
      <c r="H5" s="21">
        <v>18.899999999999999</v>
      </c>
      <c r="I5" s="19">
        <v>8.1</v>
      </c>
      <c r="J5" s="22">
        <v>23.9</v>
      </c>
      <c r="K5" s="10">
        <v>11.5</v>
      </c>
      <c r="L5" s="10">
        <v>29.5</v>
      </c>
      <c r="M5" s="10">
        <v>14.9</v>
      </c>
      <c r="N5" s="11">
        <v>36.299999999999997</v>
      </c>
      <c r="O5" s="7">
        <v>21.1</v>
      </c>
      <c r="P5" s="10">
        <v>32.1</v>
      </c>
      <c r="Q5" s="10">
        <v>20.6</v>
      </c>
      <c r="R5" s="10">
        <v>33.1</v>
      </c>
      <c r="S5" s="10">
        <v>21.8</v>
      </c>
      <c r="T5" s="10">
        <v>30.8</v>
      </c>
      <c r="U5" s="10">
        <v>15.1</v>
      </c>
      <c r="V5" s="10">
        <v>23.8</v>
      </c>
      <c r="W5" s="10">
        <v>13.9</v>
      </c>
      <c r="X5" s="10">
        <v>14.8</v>
      </c>
      <c r="Y5" s="10">
        <v>3.5</v>
      </c>
    </row>
    <row r="6" spans="1:25" ht="12.75" customHeight="1" thickBot="1" x14ac:dyDescent="0.25">
      <c r="A6" s="6">
        <v>2</v>
      </c>
      <c r="B6" s="10">
        <v>11.1</v>
      </c>
      <c r="C6" s="10">
        <v>4.5</v>
      </c>
      <c r="D6" s="21">
        <v>12</v>
      </c>
      <c r="E6" s="19">
        <v>6.1</v>
      </c>
      <c r="F6" s="21">
        <v>16.7</v>
      </c>
      <c r="G6" s="19">
        <v>5.6</v>
      </c>
      <c r="H6" s="21">
        <v>11.6</v>
      </c>
      <c r="I6" s="23">
        <v>7.8</v>
      </c>
      <c r="J6" s="21">
        <v>26.7</v>
      </c>
      <c r="K6" s="10">
        <v>10.4</v>
      </c>
      <c r="L6" s="10">
        <v>30.5</v>
      </c>
      <c r="M6" s="10">
        <v>14.7</v>
      </c>
      <c r="N6" s="8">
        <v>36.6</v>
      </c>
      <c r="O6" s="8">
        <v>20.8</v>
      </c>
      <c r="P6" s="10">
        <v>33.299999999999997</v>
      </c>
      <c r="Q6" s="10">
        <v>21</v>
      </c>
      <c r="R6" s="10">
        <v>31.7</v>
      </c>
      <c r="S6" s="10">
        <v>21.1</v>
      </c>
      <c r="T6" s="10">
        <v>28.1</v>
      </c>
      <c r="U6" s="10">
        <v>14.7</v>
      </c>
      <c r="V6" s="10">
        <v>19.899999999999999</v>
      </c>
      <c r="W6" s="10">
        <v>11.9</v>
      </c>
      <c r="X6" s="10">
        <v>18.899999999999999</v>
      </c>
      <c r="Y6" s="10">
        <v>4.5999999999999996</v>
      </c>
    </row>
    <row r="7" spans="1:25" ht="12.75" customHeight="1" thickBot="1" x14ac:dyDescent="0.25">
      <c r="A7" s="6">
        <v>3</v>
      </c>
      <c r="B7" s="10">
        <v>10.9</v>
      </c>
      <c r="C7" s="10">
        <v>4.0999999999999996</v>
      </c>
      <c r="D7" s="21">
        <v>13.9</v>
      </c>
      <c r="E7" s="19">
        <v>4.0999999999999996</v>
      </c>
      <c r="F7" s="21">
        <v>13.9</v>
      </c>
      <c r="G7" s="23">
        <v>8.3000000000000007</v>
      </c>
      <c r="H7" s="21">
        <v>19.5</v>
      </c>
      <c r="I7" s="19">
        <v>7.5</v>
      </c>
      <c r="J7" s="24">
        <v>29.4</v>
      </c>
      <c r="K7" s="10">
        <v>11.4</v>
      </c>
      <c r="L7" s="10">
        <v>30.6</v>
      </c>
      <c r="M7" s="10">
        <v>15.5</v>
      </c>
      <c r="N7" s="11">
        <v>34.200000000000003</v>
      </c>
      <c r="O7" s="8">
        <v>20</v>
      </c>
      <c r="P7" s="10">
        <v>29.5</v>
      </c>
      <c r="Q7" s="10">
        <v>20.6</v>
      </c>
      <c r="R7" s="10">
        <v>31.9</v>
      </c>
      <c r="S7" s="10">
        <v>19.7</v>
      </c>
      <c r="T7" s="10">
        <v>26.6</v>
      </c>
      <c r="U7" s="10">
        <v>14.7</v>
      </c>
      <c r="V7" s="10">
        <v>24.9</v>
      </c>
      <c r="W7" s="10">
        <v>12.2</v>
      </c>
      <c r="X7" s="10">
        <v>14.6</v>
      </c>
      <c r="Y7" s="10">
        <v>8.1</v>
      </c>
    </row>
    <row r="8" spans="1:25" ht="12.75" customHeight="1" thickBot="1" x14ac:dyDescent="0.25">
      <c r="A8" s="6">
        <v>4</v>
      </c>
      <c r="B8" s="10">
        <v>13.3</v>
      </c>
      <c r="C8" s="10">
        <v>2.2999999999999998</v>
      </c>
      <c r="D8" s="19">
        <v>17.100000000000001</v>
      </c>
      <c r="E8" s="23">
        <v>3.1</v>
      </c>
      <c r="F8" s="19">
        <v>12.4</v>
      </c>
      <c r="G8" s="23">
        <v>5.2</v>
      </c>
      <c r="H8" s="21">
        <v>22.1</v>
      </c>
      <c r="I8" s="19">
        <v>6</v>
      </c>
      <c r="J8" s="24">
        <v>27.3</v>
      </c>
      <c r="K8" s="10">
        <v>13.6</v>
      </c>
      <c r="L8" s="10">
        <v>29.7</v>
      </c>
      <c r="M8" s="10">
        <v>15.5</v>
      </c>
      <c r="N8" s="11">
        <v>34.299999999999997</v>
      </c>
      <c r="O8" s="8">
        <v>20.6</v>
      </c>
      <c r="P8" s="10">
        <v>33</v>
      </c>
      <c r="Q8" s="10">
        <v>19.100000000000001</v>
      </c>
      <c r="R8" s="10">
        <v>32.1</v>
      </c>
      <c r="S8" s="10">
        <v>21.1</v>
      </c>
      <c r="T8" s="10">
        <v>29.2</v>
      </c>
      <c r="U8" s="10">
        <v>12.2</v>
      </c>
      <c r="V8" s="10">
        <v>22.7</v>
      </c>
      <c r="W8" s="10">
        <v>11</v>
      </c>
      <c r="X8" s="10">
        <v>18.5</v>
      </c>
      <c r="Y8" s="10">
        <v>8</v>
      </c>
    </row>
    <row r="9" spans="1:25" ht="12.75" customHeight="1" thickBot="1" x14ac:dyDescent="0.25">
      <c r="A9" s="6">
        <v>5</v>
      </c>
      <c r="B9" s="10">
        <v>8</v>
      </c>
      <c r="C9" s="10">
        <v>3.1</v>
      </c>
      <c r="D9" s="19">
        <v>15.2</v>
      </c>
      <c r="E9" s="23">
        <v>4.9000000000000004</v>
      </c>
      <c r="F9" s="19">
        <v>13.1</v>
      </c>
      <c r="G9" s="23">
        <v>4.0999999999999996</v>
      </c>
      <c r="H9" s="21">
        <v>22.4</v>
      </c>
      <c r="I9" s="23">
        <v>8.4</v>
      </c>
      <c r="J9" s="24">
        <v>25</v>
      </c>
      <c r="K9" s="10">
        <v>12.1</v>
      </c>
      <c r="L9" s="10">
        <v>24.3</v>
      </c>
      <c r="M9" s="10">
        <v>14.5</v>
      </c>
      <c r="N9" s="11">
        <v>33.5</v>
      </c>
      <c r="O9" s="8">
        <v>20.8</v>
      </c>
      <c r="P9" s="10">
        <v>35.700000000000003</v>
      </c>
      <c r="Q9" s="10">
        <v>22.1</v>
      </c>
      <c r="R9" s="10">
        <v>28.7</v>
      </c>
      <c r="S9" s="10">
        <v>18.899999999999999</v>
      </c>
      <c r="T9" s="10">
        <v>31.5</v>
      </c>
      <c r="U9" s="10">
        <v>14.3</v>
      </c>
      <c r="V9" s="10">
        <v>17.5</v>
      </c>
      <c r="W9" s="10">
        <v>7.7</v>
      </c>
      <c r="X9" s="10">
        <v>15.7</v>
      </c>
      <c r="Y9" s="10">
        <v>6.5</v>
      </c>
    </row>
    <row r="10" spans="1:25" ht="12.75" customHeight="1" thickBot="1" x14ac:dyDescent="0.25">
      <c r="A10" s="6">
        <v>6</v>
      </c>
      <c r="B10" s="10">
        <v>9.6</v>
      </c>
      <c r="C10" s="10">
        <v>2.2999999999999998</v>
      </c>
      <c r="D10" s="19">
        <v>14.7</v>
      </c>
      <c r="E10" s="23">
        <v>5.6</v>
      </c>
      <c r="F10" s="19">
        <v>17</v>
      </c>
      <c r="G10" s="23">
        <v>4.3</v>
      </c>
      <c r="H10" s="21">
        <v>21.3</v>
      </c>
      <c r="I10" s="23">
        <v>7.9</v>
      </c>
      <c r="J10" s="21">
        <v>28</v>
      </c>
      <c r="K10" s="10">
        <v>12.3</v>
      </c>
      <c r="L10" s="10">
        <v>22</v>
      </c>
      <c r="M10" s="10">
        <v>13.2</v>
      </c>
      <c r="N10" s="11">
        <v>32.299999999999997</v>
      </c>
      <c r="O10" s="8">
        <v>21.1</v>
      </c>
      <c r="P10" s="10">
        <v>34.6</v>
      </c>
      <c r="Q10" s="10">
        <v>20.2</v>
      </c>
      <c r="R10" s="10">
        <v>30.2</v>
      </c>
      <c r="S10" s="10">
        <v>16.399999999999999</v>
      </c>
      <c r="T10" s="10">
        <v>30.8</v>
      </c>
      <c r="U10" s="10">
        <v>15.7</v>
      </c>
      <c r="V10" s="10">
        <v>19.5</v>
      </c>
      <c r="W10" s="10">
        <v>5.7</v>
      </c>
      <c r="X10" s="10">
        <v>20.6</v>
      </c>
      <c r="Y10" s="10">
        <v>4.8</v>
      </c>
    </row>
    <row r="11" spans="1:25" ht="12.75" customHeight="1" thickBot="1" x14ac:dyDescent="0.25">
      <c r="A11" s="6">
        <v>7</v>
      </c>
      <c r="B11" s="10">
        <v>5.4</v>
      </c>
      <c r="C11" s="10">
        <v>-0.4</v>
      </c>
      <c r="D11" s="19">
        <v>13.1</v>
      </c>
      <c r="E11" s="23">
        <v>4</v>
      </c>
      <c r="F11" s="19">
        <v>19.7</v>
      </c>
      <c r="G11" s="23">
        <v>1.6</v>
      </c>
      <c r="H11" s="24">
        <v>16.3</v>
      </c>
      <c r="I11" s="19">
        <v>9.3000000000000007</v>
      </c>
      <c r="J11" s="24">
        <v>30</v>
      </c>
      <c r="K11" s="10">
        <v>13.5</v>
      </c>
      <c r="L11" s="10">
        <v>27.4</v>
      </c>
      <c r="M11" s="10">
        <v>13.9</v>
      </c>
      <c r="N11" s="11">
        <v>29.1</v>
      </c>
      <c r="O11" s="8">
        <v>19.7</v>
      </c>
      <c r="P11" s="10">
        <v>38.799999999999997</v>
      </c>
      <c r="Q11" s="10">
        <v>23</v>
      </c>
      <c r="R11" s="10">
        <v>30.5</v>
      </c>
      <c r="S11" s="10">
        <v>16.3</v>
      </c>
      <c r="T11" s="10">
        <v>32.1</v>
      </c>
      <c r="U11" s="10">
        <v>15.5</v>
      </c>
      <c r="V11" s="10">
        <v>19.2</v>
      </c>
      <c r="W11" s="10">
        <v>7.3</v>
      </c>
      <c r="X11" s="10">
        <v>18.8</v>
      </c>
      <c r="Y11" s="10">
        <v>9.8000000000000007</v>
      </c>
    </row>
    <row r="12" spans="1:25" ht="12.75" customHeight="1" thickBot="1" x14ac:dyDescent="0.25">
      <c r="A12" s="6">
        <v>8</v>
      </c>
      <c r="B12" s="10">
        <v>6.1</v>
      </c>
      <c r="C12" s="10">
        <v>-3.1</v>
      </c>
      <c r="D12" s="19">
        <v>14.6</v>
      </c>
      <c r="E12" s="19">
        <v>1.3</v>
      </c>
      <c r="F12" s="19">
        <v>22.3</v>
      </c>
      <c r="G12" s="19">
        <v>5.9</v>
      </c>
      <c r="H12" s="21">
        <v>17.8</v>
      </c>
      <c r="I12" s="19">
        <v>8.5</v>
      </c>
      <c r="J12" s="21">
        <v>27.6</v>
      </c>
      <c r="K12" s="10">
        <v>14.4</v>
      </c>
      <c r="L12" s="10">
        <v>26.6</v>
      </c>
      <c r="M12" s="10">
        <v>15</v>
      </c>
      <c r="N12" s="9">
        <v>22.7</v>
      </c>
      <c r="O12" s="8">
        <v>19</v>
      </c>
      <c r="P12" s="10">
        <v>33.799999999999997</v>
      </c>
      <c r="Q12" s="10">
        <v>19.7</v>
      </c>
      <c r="R12" s="10">
        <v>30</v>
      </c>
      <c r="S12" s="10">
        <v>15.7</v>
      </c>
      <c r="T12" s="10">
        <v>32</v>
      </c>
      <c r="U12" s="10">
        <v>18</v>
      </c>
      <c r="V12" s="10">
        <v>14.7</v>
      </c>
      <c r="W12" s="10">
        <v>8.4</v>
      </c>
      <c r="X12" s="10">
        <v>18.399999999999999</v>
      </c>
      <c r="Y12" s="10">
        <v>7.9</v>
      </c>
    </row>
    <row r="13" spans="1:25" ht="12.75" customHeight="1" thickBot="1" x14ac:dyDescent="0.25">
      <c r="A13" s="6">
        <v>9</v>
      </c>
      <c r="B13" s="10">
        <v>9.9</v>
      </c>
      <c r="C13" s="10">
        <v>2.4</v>
      </c>
      <c r="D13" s="19">
        <v>18</v>
      </c>
      <c r="E13" s="19">
        <v>3.7</v>
      </c>
      <c r="F13" s="19">
        <v>19.5</v>
      </c>
      <c r="G13" s="23">
        <v>6.5</v>
      </c>
      <c r="H13" s="21">
        <v>22.1</v>
      </c>
      <c r="I13" s="19">
        <v>6.8</v>
      </c>
      <c r="J13" s="21">
        <v>24.6</v>
      </c>
      <c r="K13" s="10">
        <v>16.8</v>
      </c>
      <c r="L13" s="10">
        <v>28</v>
      </c>
      <c r="M13" s="10">
        <v>13.9</v>
      </c>
      <c r="N13" s="11">
        <v>20.5</v>
      </c>
      <c r="O13" s="8">
        <v>18</v>
      </c>
      <c r="P13" s="10">
        <v>30.7</v>
      </c>
      <c r="Q13" s="10">
        <v>18.100000000000001</v>
      </c>
      <c r="R13" s="10">
        <v>32</v>
      </c>
      <c r="S13" s="10">
        <v>16.2</v>
      </c>
      <c r="T13" s="10">
        <v>27.9</v>
      </c>
      <c r="U13" s="10">
        <v>17.7</v>
      </c>
      <c r="V13" s="10">
        <v>16.600000000000001</v>
      </c>
      <c r="W13" s="10">
        <v>5.9</v>
      </c>
      <c r="X13" s="10">
        <v>18.899999999999999</v>
      </c>
      <c r="Y13" s="10">
        <v>4.9000000000000004</v>
      </c>
    </row>
    <row r="14" spans="1:25" ht="12.75" customHeight="1" thickBot="1" x14ac:dyDescent="0.25">
      <c r="A14" s="6">
        <v>10</v>
      </c>
      <c r="B14" s="10">
        <v>11.9</v>
      </c>
      <c r="C14" s="10">
        <v>4.9000000000000004</v>
      </c>
      <c r="D14" s="21">
        <v>17.8</v>
      </c>
      <c r="E14" s="19">
        <v>8.1</v>
      </c>
      <c r="F14" s="19">
        <v>20.8</v>
      </c>
      <c r="G14" s="19">
        <v>8.3000000000000007</v>
      </c>
      <c r="H14" s="24">
        <v>15.2</v>
      </c>
      <c r="I14" s="19">
        <v>10.9</v>
      </c>
      <c r="J14" s="21">
        <v>26.1</v>
      </c>
      <c r="K14" s="10">
        <v>15.2</v>
      </c>
      <c r="L14" s="10">
        <v>30.6</v>
      </c>
      <c r="M14" s="10">
        <v>15.5</v>
      </c>
      <c r="N14" s="11">
        <v>26.3</v>
      </c>
      <c r="O14" s="8">
        <v>18.2</v>
      </c>
      <c r="P14" s="10">
        <v>31.2</v>
      </c>
      <c r="Q14" s="10">
        <v>18.100000000000001</v>
      </c>
      <c r="R14" s="10">
        <v>31.1</v>
      </c>
      <c r="S14" s="10">
        <v>16.8</v>
      </c>
      <c r="T14" s="10">
        <v>28.9</v>
      </c>
      <c r="U14" s="10">
        <v>17.2</v>
      </c>
      <c r="V14" s="10">
        <v>17.3</v>
      </c>
      <c r="W14" s="10">
        <v>4.5999999999999996</v>
      </c>
      <c r="X14" s="10">
        <v>19.2</v>
      </c>
      <c r="Y14" s="10">
        <v>5.5</v>
      </c>
    </row>
    <row r="15" spans="1:25" ht="12.75" customHeight="1" thickBot="1" x14ac:dyDescent="0.25">
      <c r="A15" s="6">
        <v>11</v>
      </c>
      <c r="B15" s="10">
        <v>12.9</v>
      </c>
      <c r="C15" s="10">
        <v>3.4</v>
      </c>
      <c r="D15" s="21">
        <v>13.9</v>
      </c>
      <c r="E15" s="19">
        <v>3.6</v>
      </c>
      <c r="F15" s="19">
        <v>18.2</v>
      </c>
      <c r="G15" s="19">
        <v>7.1</v>
      </c>
      <c r="H15" s="24">
        <v>16.7</v>
      </c>
      <c r="I15" s="19">
        <v>8.9</v>
      </c>
      <c r="J15" s="24">
        <v>24.3</v>
      </c>
      <c r="K15" s="10">
        <v>13.4</v>
      </c>
      <c r="L15" s="10">
        <v>28.4</v>
      </c>
      <c r="M15" s="10">
        <v>16.5</v>
      </c>
      <c r="N15" s="11">
        <v>26.2</v>
      </c>
      <c r="O15" s="8">
        <v>18.100000000000001</v>
      </c>
      <c r="P15" s="10">
        <v>33.4</v>
      </c>
      <c r="Q15" s="10">
        <v>19.600000000000001</v>
      </c>
      <c r="R15" s="10">
        <v>29.7</v>
      </c>
      <c r="S15" s="10">
        <v>18.7</v>
      </c>
      <c r="T15" s="10">
        <v>30.1</v>
      </c>
      <c r="U15" s="10">
        <v>14.3</v>
      </c>
      <c r="V15" s="10">
        <v>20.2</v>
      </c>
      <c r="W15" s="10">
        <v>5.7</v>
      </c>
      <c r="X15" s="10">
        <v>18.7</v>
      </c>
      <c r="Y15" s="10">
        <v>5.0999999999999996</v>
      </c>
    </row>
    <row r="16" spans="1:25" ht="12.75" customHeight="1" thickBot="1" x14ac:dyDescent="0.25">
      <c r="A16" s="6">
        <v>12</v>
      </c>
      <c r="B16" s="10">
        <v>13.2</v>
      </c>
      <c r="C16" s="10">
        <v>2</v>
      </c>
      <c r="D16" s="21">
        <v>15.5</v>
      </c>
      <c r="E16" s="23">
        <v>1.9</v>
      </c>
      <c r="F16" s="19">
        <v>20.7</v>
      </c>
      <c r="G16" s="23">
        <v>7.4</v>
      </c>
      <c r="H16" s="24">
        <v>12.9</v>
      </c>
      <c r="I16" s="19">
        <v>6.3</v>
      </c>
      <c r="J16" s="24">
        <v>29</v>
      </c>
      <c r="K16" s="10">
        <v>15.4</v>
      </c>
      <c r="L16" s="10">
        <v>31.3</v>
      </c>
      <c r="M16" s="10">
        <v>17.2</v>
      </c>
      <c r="N16" s="11">
        <v>32.9</v>
      </c>
      <c r="O16" s="8">
        <v>19.8</v>
      </c>
      <c r="P16" s="10">
        <v>34.9</v>
      </c>
      <c r="Q16" s="10">
        <v>20.5</v>
      </c>
      <c r="R16" s="10">
        <v>31.7</v>
      </c>
      <c r="S16" s="10">
        <v>16.600000000000001</v>
      </c>
      <c r="T16" s="10">
        <v>30.1</v>
      </c>
      <c r="U16" s="10">
        <v>14.5</v>
      </c>
      <c r="V16" s="10">
        <v>18.600000000000001</v>
      </c>
      <c r="W16" s="10">
        <v>8.1999999999999993</v>
      </c>
      <c r="X16" s="10">
        <v>15.1</v>
      </c>
      <c r="Y16" s="10">
        <v>3.6</v>
      </c>
    </row>
    <row r="17" spans="1:25" ht="12.75" customHeight="1" thickBot="1" x14ac:dyDescent="0.25">
      <c r="A17" s="6">
        <v>13</v>
      </c>
      <c r="B17" s="10">
        <v>10.1</v>
      </c>
      <c r="C17" s="10">
        <v>0.3</v>
      </c>
      <c r="D17" s="21">
        <v>14.8</v>
      </c>
      <c r="E17" s="23">
        <v>3.1</v>
      </c>
      <c r="F17" s="19">
        <v>25.7</v>
      </c>
      <c r="G17" s="23">
        <v>7.3</v>
      </c>
      <c r="H17" s="21">
        <v>22.5</v>
      </c>
      <c r="I17" s="21">
        <v>9.1999999999999993</v>
      </c>
      <c r="J17" s="21">
        <v>27</v>
      </c>
      <c r="K17" s="10">
        <v>15.9</v>
      </c>
      <c r="L17" s="10">
        <v>34</v>
      </c>
      <c r="M17" s="10">
        <v>17.600000000000001</v>
      </c>
      <c r="N17" s="11">
        <v>34.299999999999997</v>
      </c>
      <c r="O17" s="8">
        <v>19</v>
      </c>
      <c r="P17" s="10">
        <v>34.9</v>
      </c>
      <c r="Q17" s="10">
        <v>21.5</v>
      </c>
      <c r="R17" s="10">
        <v>29.4</v>
      </c>
      <c r="S17" s="10">
        <v>18.2</v>
      </c>
      <c r="T17" s="10">
        <v>29</v>
      </c>
      <c r="U17" s="10">
        <v>14</v>
      </c>
      <c r="V17" s="10">
        <v>21.4</v>
      </c>
      <c r="W17" s="10">
        <v>8.5</v>
      </c>
      <c r="X17" s="10">
        <v>7.7</v>
      </c>
      <c r="Y17" s="10">
        <v>4.3</v>
      </c>
    </row>
    <row r="18" spans="1:25" ht="12.75" customHeight="1" thickBot="1" x14ac:dyDescent="0.25">
      <c r="A18" s="6">
        <v>14</v>
      </c>
      <c r="B18" s="10">
        <v>11.8</v>
      </c>
      <c r="C18" s="10">
        <v>3.5</v>
      </c>
      <c r="D18" s="21">
        <v>16.100000000000001</v>
      </c>
      <c r="E18" s="19">
        <v>1.9</v>
      </c>
      <c r="F18" s="19">
        <v>24.2</v>
      </c>
      <c r="G18" s="23">
        <v>8.6</v>
      </c>
      <c r="H18" s="21">
        <v>23.1</v>
      </c>
      <c r="I18" s="21">
        <v>8.1999999999999993</v>
      </c>
      <c r="J18" s="21">
        <v>21.6</v>
      </c>
      <c r="K18" s="10">
        <v>14.2</v>
      </c>
      <c r="L18" s="10">
        <v>35.9</v>
      </c>
      <c r="M18" s="10">
        <v>21.2</v>
      </c>
      <c r="N18" s="9">
        <v>32.799999999999997</v>
      </c>
      <c r="O18" s="8">
        <v>20</v>
      </c>
      <c r="P18" s="10">
        <v>36.5</v>
      </c>
      <c r="Q18" s="10">
        <v>22.4</v>
      </c>
      <c r="R18" s="10">
        <v>27.5</v>
      </c>
      <c r="S18" s="10">
        <v>16.2</v>
      </c>
      <c r="T18" s="10">
        <v>26</v>
      </c>
      <c r="U18" s="10">
        <v>11.6</v>
      </c>
      <c r="V18" s="10">
        <v>20.8</v>
      </c>
      <c r="W18" s="10">
        <v>10.1</v>
      </c>
      <c r="X18" s="10">
        <v>9.3000000000000007</v>
      </c>
      <c r="Y18" s="10">
        <v>4</v>
      </c>
    </row>
    <row r="19" spans="1:25" ht="12.75" customHeight="1" thickBot="1" x14ac:dyDescent="0.25">
      <c r="A19" s="6">
        <v>15</v>
      </c>
      <c r="B19" s="10">
        <v>14.2</v>
      </c>
      <c r="C19" s="10">
        <v>2.7</v>
      </c>
      <c r="D19" s="19">
        <v>10.1</v>
      </c>
      <c r="E19" s="23">
        <v>5.6</v>
      </c>
      <c r="F19" s="19">
        <v>22.8</v>
      </c>
      <c r="G19" s="20">
        <v>7.5</v>
      </c>
      <c r="H19" s="24">
        <v>20.2</v>
      </c>
      <c r="I19" s="21">
        <v>10</v>
      </c>
      <c r="J19" s="21">
        <v>25.3</v>
      </c>
      <c r="K19" s="10">
        <v>10.5</v>
      </c>
      <c r="L19" s="10">
        <v>33.700000000000003</v>
      </c>
      <c r="M19" s="10">
        <v>18.8</v>
      </c>
      <c r="N19" s="10">
        <v>32.299999999999997</v>
      </c>
      <c r="O19" s="10">
        <v>21.4</v>
      </c>
      <c r="P19" s="10">
        <v>35.1</v>
      </c>
      <c r="Q19" s="10">
        <v>22.6</v>
      </c>
      <c r="R19" s="10">
        <v>19.7</v>
      </c>
      <c r="S19" s="10">
        <v>13.9</v>
      </c>
      <c r="T19" s="10">
        <v>22.4</v>
      </c>
      <c r="U19" s="10">
        <v>9.9</v>
      </c>
      <c r="V19" s="10">
        <v>25.7</v>
      </c>
      <c r="W19" s="10">
        <v>9.1</v>
      </c>
      <c r="X19" s="10">
        <v>6.3</v>
      </c>
      <c r="Y19" s="10">
        <v>1.1000000000000001</v>
      </c>
    </row>
    <row r="20" spans="1:25" ht="12.75" customHeight="1" thickBot="1" x14ac:dyDescent="0.25">
      <c r="A20" s="6">
        <v>16</v>
      </c>
      <c r="B20" s="10">
        <v>14.7</v>
      </c>
      <c r="C20" s="10">
        <v>1.8</v>
      </c>
      <c r="D20" s="21">
        <v>13.6</v>
      </c>
      <c r="E20" s="19">
        <v>6.4</v>
      </c>
      <c r="F20" s="21">
        <v>21.9</v>
      </c>
      <c r="G20" s="23">
        <v>7.5</v>
      </c>
      <c r="H20" s="24">
        <v>20.399999999999999</v>
      </c>
      <c r="I20" s="19">
        <v>8.4</v>
      </c>
      <c r="J20" s="21">
        <v>27.1</v>
      </c>
      <c r="K20" s="10">
        <v>10.199999999999999</v>
      </c>
      <c r="L20" s="10">
        <v>34</v>
      </c>
      <c r="M20" s="10">
        <v>20</v>
      </c>
      <c r="N20" s="10">
        <v>33.700000000000003</v>
      </c>
      <c r="O20" s="10">
        <v>19.5</v>
      </c>
      <c r="P20" s="10">
        <v>37.200000000000003</v>
      </c>
      <c r="Q20" s="10">
        <v>20.6</v>
      </c>
      <c r="R20" s="10">
        <v>26</v>
      </c>
      <c r="S20" s="10">
        <v>11.7</v>
      </c>
      <c r="T20" s="10">
        <v>22</v>
      </c>
      <c r="U20" s="10">
        <v>8.5</v>
      </c>
      <c r="V20" s="10">
        <v>26.5</v>
      </c>
      <c r="W20" s="10">
        <v>8.4</v>
      </c>
      <c r="X20" s="10">
        <v>7.4</v>
      </c>
      <c r="Y20" s="10">
        <v>-0.9</v>
      </c>
    </row>
    <row r="21" spans="1:25" ht="12.75" customHeight="1" thickBot="1" x14ac:dyDescent="0.25">
      <c r="A21" s="6">
        <v>17</v>
      </c>
      <c r="B21" s="10">
        <v>15.2</v>
      </c>
      <c r="C21" s="10">
        <v>2.8</v>
      </c>
      <c r="D21" s="21">
        <v>17.2</v>
      </c>
      <c r="E21" s="23">
        <v>2.9</v>
      </c>
      <c r="F21" s="21">
        <v>22</v>
      </c>
      <c r="G21" s="23">
        <v>5.6</v>
      </c>
      <c r="H21" s="24">
        <v>20.7</v>
      </c>
      <c r="I21" s="19">
        <v>7.1</v>
      </c>
      <c r="J21" s="24">
        <v>26.8</v>
      </c>
      <c r="K21" s="10">
        <v>11.5</v>
      </c>
      <c r="L21" s="10">
        <v>33.4</v>
      </c>
      <c r="M21" s="10">
        <v>19.899999999999999</v>
      </c>
      <c r="N21" s="10">
        <v>32.1</v>
      </c>
      <c r="O21" s="10">
        <v>19.3</v>
      </c>
      <c r="P21" s="10">
        <v>39.1</v>
      </c>
      <c r="Q21" s="10">
        <v>21.8</v>
      </c>
      <c r="R21" s="10">
        <v>25.5</v>
      </c>
      <c r="S21" s="10">
        <v>15.7</v>
      </c>
      <c r="T21" s="10">
        <v>22.8</v>
      </c>
      <c r="U21" s="10">
        <v>6.4</v>
      </c>
      <c r="V21" s="10">
        <v>23.4</v>
      </c>
      <c r="W21" s="10">
        <v>10</v>
      </c>
      <c r="X21" s="10">
        <v>6.2</v>
      </c>
      <c r="Y21" s="10">
        <v>1.2</v>
      </c>
    </row>
    <row r="22" spans="1:25" ht="12.75" customHeight="1" thickBot="1" x14ac:dyDescent="0.25">
      <c r="A22" s="6">
        <v>18</v>
      </c>
      <c r="B22" s="10">
        <v>15</v>
      </c>
      <c r="C22" s="10">
        <v>2.2999999999999998</v>
      </c>
      <c r="D22" s="19">
        <v>18.100000000000001</v>
      </c>
      <c r="E22" s="20">
        <v>5.5</v>
      </c>
      <c r="F22" s="21">
        <v>22.5</v>
      </c>
      <c r="G22" s="23">
        <v>5.7</v>
      </c>
      <c r="H22" s="24">
        <v>20.8</v>
      </c>
      <c r="I22" s="19">
        <v>6.4</v>
      </c>
      <c r="J22" s="24">
        <v>27.2</v>
      </c>
      <c r="K22" s="10">
        <v>11.9</v>
      </c>
      <c r="L22" s="10">
        <v>33.9</v>
      </c>
      <c r="M22" s="10">
        <v>18.7</v>
      </c>
      <c r="N22" s="10">
        <v>31.8</v>
      </c>
      <c r="O22" s="10">
        <v>14.3</v>
      </c>
      <c r="P22" s="10">
        <v>38.799999999999997</v>
      </c>
      <c r="Q22" s="10">
        <v>23</v>
      </c>
      <c r="R22" s="10">
        <v>25.1</v>
      </c>
      <c r="S22" s="10">
        <v>15.4</v>
      </c>
      <c r="T22" s="10">
        <v>22.6</v>
      </c>
      <c r="U22" s="10">
        <v>6.7</v>
      </c>
      <c r="V22" s="10">
        <v>23.3</v>
      </c>
      <c r="W22" s="10">
        <v>9.3000000000000007</v>
      </c>
      <c r="X22" s="10">
        <v>9.6999999999999993</v>
      </c>
      <c r="Y22" s="10">
        <v>0</v>
      </c>
    </row>
    <row r="23" spans="1:25" ht="12.75" customHeight="1" thickBot="1" x14ac:dyDescent="0.25">
      <c r="A23" s="6">
        <v>19</v>
      </c>
      <c r="B23" s="10">
        <v>19.5</v>
      </c>
      <c r="C23" s="10">
        <v>3.9</v>
      </c>
      <c r="D23" s="19">
        <v>18.100000000000001</v>
      </c>
      <c r="E23" s="20">
        <v>2.7</v>
      </c>
      <c r="F23" s="19">
        <v>22.7</v>
      </c>
      <c r="G23" s="20">
        <v>6.1</v>
      </c>
      <c r="H23" s="21">
        <v>20.9</v>
      </c>
      <c r="I23" s="19">
        <v>6.5</v>
      </c>
      <c r="J23" s="24">
        <v>28</v>
      </c>
      <c r="K23" s="10">
        <v>11.7</v>
      </c>
      <c r="L23" s="10">
        <v>32.799999999999997</v>
      </c>
      <c r="M23" s="10">
        <v>21</v>
      </c>
      <c r="N23" s="10">
        <v>30.2</v>
      </c>
      <c r="O23" s="10">
        <v>15.9</v>
      </c>
      <c r="P23" s="10">
        <v>39.1</v>
      </c>
      <c r="Q23" s="10">
        <v>22.5</v>
      </c>
      <c r="R23" s="10">
        <v>26.9</v>
      </c>
      <c r="S23" s="10">
        <v>14.8</v>
      </c>
      <c r="T23" s="10">
        <v>17.100000000000001</v>
      </c>
      <c r="U23" s="10">
        <v>6.8</v>
      </c>
      <c r="V23" s="10">
        <v>17.7</v>
      </c>
      <c r="W23" s="10">
        <v>10.4</v>
      </c>
      <c r="X23" s="10">
        <v>9.6</v>
      </c>
      <c r="Y23" s="10">
        <v>-2.8</v>
      </c>
    </row>
    <row r="24" spans="1:25" ht="12.75" customHeight="1" thickBot="1" x14ac:dyDescent="0.25">
      <c r="A24" s="6">
        <v>20</v>
      </c>
      <c r="B24" s="10">
        <v>13.4</v>
      </c>
      <c r="C24" s="10">
        <v>3.6</v>
      </c>
      <c r="D24" s="19">
        <v>15.9</v>
      </c>
      <c r="E24" s="20">
        <v>3.4</v>
      </c>
      <c r="F24" s="19">
        <v>20.5</v>
      </c>
      <c r="G24" s="19">
        <v>6.7</v>
      </c>
      <c r="H24" s="24">
        <v>23.7</v>
      </c>
      <c r="I24" s="19">
        <v>8.4</v>
      </c>
      <c r="J24" s="24">
        <v>29.5</v>
      </c>
      <c r="K24" s="10">
        <v>13.5</v>
      </c>
      <c r="L24" s="10">
        <v>29.6</v>
      </c>
      <c r="M24" s="10">
        <v>19.600000000000001</v>
      </c>
      <c r="N24" s="10">
        <v>32.5</v>
      </c>
      <c r="O24" s="10">
        <v>18</v>
      </c>
      <c r="P24" s="10">
        <v>38.6</v>
      </c>
      <c r="Q24" s="10">
        <v>22.3</v>
      </c>
      <c r="R24" s="10">
        <v>27</v>
      </c>
      <c r="S24" s="10">
        <v>13.8</v>
      </c>
      <c r="T24" s="10">
        <v>18.100000000000001</v>
      </c>
      <c r="U24" s="10">
        <v>12.3</v>
      </c>
      <c r="V24" s="10">
        <v>21.6</v>
      </c>
      <c r="W24" s="10">
        <v>9.6</v>
      </c>
      <c r="X24" s="10">
        <v>9</v>
      </c>
      <c r="Y24" s="10">
        <v>-3</v>
      </c>
    </row>
    <row r="25" spans="1:25" ht="12.75" customHeight="1" thickBot="1" x14ac:dyDescent="0.25">
      <c r="A25" s="6">
        <v>21</v>
      </c>
      <c r="B25" s="10">
        <v>12.2</v>
      </c>
      <c r="C25" s="10">
        <v>1.1000000000000001</v>
      </c>
      <c r="D25" s="21">
        <v>17</v>
      </c>
      <c r="E25" s="19">
        <v>3.2</v>
      </c>
      <c r="F25" s="19">
        <v>16.100000000000001</v>
      </c>
      <c r="G25" s="23">
        <v>4.5</v>
      </c>
      <c r="H25" s="24">
        <v>24.9</v>
      </c>
      <c r="I25" s="19">
        <v>9.9</v>
      </c>
      <c r="J25" s="24">
        <v>31.5</v>
      </c>
      <c r="K25" s="10">
        <v>16.899999999999999</v>
      </c>
      <c r="L25" s="10">
        <v>28.9</v>
      </c>
      <c r="M25" s="10">
        <v>17.5</v>
      </c>
      <c r="N25" s="10">
        <v>33.5</v>
      </c>
      <c r="O25" s="10">
        <v>18.2</v>
      </c>
      <c r="P25" s="10">
        <v>34.200000000000003</v>
      </c>
      <c r="Q25" s="10">
        <v>21.2</v>
      </c>
      <c r="R25" s="10">
        <v>29.6</v>
      </c>
      <c r="S25" s="10">
        <v>14.1</v>
      </c>
      <c r="T25" s="10">
        <v>21.8</v>
      </c>
      <c r="U25" s="10">
        <v>10.3</v>
      </c>
      <c r="V25" s="10">
        <v>20.399999999999999</v>
      </c>
      <c r="W25" s="10">
        <v>9.9</v>
      </c>
      <c r="X25" s="10">
        <v>3.7</v>
      </c>
      <c r="Y25" s="10">
        <v>-1.9</v>
      </c>
    </row>
    <row r="26" spans="1:25" ht="12.75" customHeight="1" thickBot="1" x14ac:dyDescent="0.25">
      <c r="A26" s="6">
        <v>22</v>
      </c>
      <c r="B26" s="10">
        <v>12</v>
      </c>
      <c r="C26" s="10">
        <v>1.7</v>
      </c>
      <c r="D26" s="21">
        <v>16.8</v>
      </c>
      <c r="E26" s="19">
        <v>3</v>
      </c>
      <c r="F26" s="19">
        <v>19</v>
      </c>
      <c r="G26" s="23">
        <v>4.5999999999999996</v>
      </c>
      <c r="H26" s="21">
        <v>27.4</v>
      </c>
      <c r="I26" s="19">
        <v>12.9</v>
      </c>
      <c r="J26" s="24">
        <v>27.8</v>
      </c>
      <c r="K26" s="10">
        <v>16.399999999999999</v>
      </c>
      <c r="L26" s="10">
        <v>29.1</v>
      </c>
      <c r="M26" s="10">
        <v>14.9</v>
      </c>
      <c r="N26" s="10">
        <v>35.299999999999997</v>
      </c>
      <c r="O26" s="10">
        <v>19.8</v>
      </c>
      <c r="P26" s="10">
        <v>33.299999999999997</v>
      </c>
      <c r="Q26" s="10">
        <v>20.7</v>
      </c>
      <c r="R26" s="10">
        <v>29.8</v>
      </c>
      <c r="S26" s="10">
        <v>17.2</v>
      </c>
      <c r="T26" s="10">
        <v>13.3</v>
      </c>
      <c r="U26" s="10">
        <v>9.9</v>
      </c>
      <c r="V26" s="10">
        <v>20.8</v>
      </c>
      <c r="W26" s="10">
        <v>9.8000000000000007</v>
      </c>
      <c r="X26" s="10">
        <v>8.1</v>
      </c>
      <c r="Y26" s="10">
        <v>2.8</v>
      </c>
    </row>
    <row r="27" spans="1:25" ht="12.75" customHeight="1" thickBot="1" x14ac:dyDescent="0.25">
      <c r="A27" s="6">
        <v>23</v>
      </c>
      <c r="B27" s="10">
        <v>20</v>
      </c>
      <c r="C27" s="10">
        <v>7.4</v>
      </c>
      <c r="D27" s="19">
        <v>17.600000000000001</v>
      </c>
      <c r="E27" s="23">
        <v>6.1</v>
      </c>
      <c r="F27" s="19">
        <v>24.1</v>
      </c>
      <c r="G27" s="20">
        <v>6</v>
      </c>
      <c r="H27" s="21">
        <v>29.7</v>
      </c>
      <c r="I27" s="19">
        <v>10.5</v>
      </c>
      <c r="J27" s="25">
        <v>31.4</v>
      </c>
      <c r="K27" s="10">
        <v>18.8</v>
      </c>
      <c r="L27" s="10">
        <v>27.9</v>
      </c>
      <c r="M27" s="10">
        <v>16.8</v>
      </c>
      <c r="N27" s="10">
        <v>37.5</v>
      </c>
      <c r="O27" s="10">
        <v>21.7</v>
      </c>
      <c r="P27" s="10">
        <v>35.4</v>
      </c>
      <c r="Q27" s="10">
        <v>21.2</v>
      </c>
      <c r="R27" s="10">
        <v>29.8</v>
      </c>
      <c r="S27" s="10">
        <v>15.6</v>
      </c>
      <c r="T27" s="10">
        <v>23.7</v>
      </c>
      <c r="U27" s="10">
        <v>8.9</v>
      </c>
      <c r="V27" s="10">
        <v>21.7</v>
      </c>
      <c r="W27" s="10">
        <v>8.3000000000000007</v>
      </c>
      <c r="X27" s="10">
        <v>9.6</v>
      </c>
      <c r="Y27" s="10">
        <v>5.3</v>
      </c>
    </row>
    <row r="28" spans="1:25" ht="12.75" customHeight="1" thickBot="1" x14ac:dyDescent="0.25">
      <c r="A28" s="6">
        <v>24</v>
      </c>
      <c r="B28" s="10">
        <v>16.899999999999999</v>
      </c>
      <c r="C28" s="10">
        <v>8.1999999999999993</v>
      </c>
      <c r="D28" s="19">
        <v>18.399999999999999</v>
      </c>
      <c r="E28" s="20">
        <v>3.4</v>
      </c>
      <c r="F28" s="19">
        <v>21.5</v>
      </c>
      <c r="G28" s="23">
        <v>5.7</v>
      </c>
      <c r="H28" s="21">
        <v>25</v>
      </c>
      <c r="I28" s="19">
        <v>9.9</v>
      </c>
      <c r="J28" s="25">
        <v>30.6</v>
      </c>
      <c r="K28" s="10">
        <v>18.100000000000001</v>
      </c>
      <c r="L28" s="10">
        <v>30.3</v>
      </c>
      <c r="M28" s="10">
        <v>19</v>
      </c>
      <c r="N28" s="10">
        <v>37.6</v>
      </c>
      <c r="O28" s="10">
        <v>22</v>
      </c>
      <c r="P28" s="10">
        <v>36</v>
      </c>
      <c r="Q28" s="10">
        <v>20.9</v>
      </c>
      <c r="R28" s="10">
        <v>33.299999999999997</v>
      </c>
      <c r="S28" s="10">
        <v>15.6</v>
      </c>
      <c r="T28" s="10">
        <v>27.9</v>
      </c>
      <c r="U28" s="10">
        <v>13.1</v>
      </c>
      <c r="V28" s="10">
        <v>18.600000000000001</v>
      </c>
      <c r="W28" s="10">
        <v>5.3</v>
      </c>
      <c r="X28" s="10">
        <v>14.1</v>
      </c>
      <c r="Y28" s="10">
        <v>7.8</v>
      </c>
    </row>
    <row r="29" spans="1:25" ht="12.75" customHeight="1" thickBot="1" x14ac:dyDescent="0.25">
      <c r="A29" s="6">
        <v>25</v>
      </c>
      <c r="B29" s="10">
        <v>15.2</v>
      </c>
      <c r="C29" s="10">
        <v>4.5999999999999996</v>
      </c>
      <c r="D29" s="23">
        <v>17.899999999999999</v>
      </c>
      <c r="E29" s="20">
        <v>5.0999999999999996</v>
      </c>
      <c r="F29" s="21">
        <v>19.899999999999999</v>
      </c>
      <c r="G29" s="23">
        <v>5.4</v>
      </c>
      <c r="H29" s="21">
        <v>22.9</v>
      </c>
      <c r="I29" s="19">
        <v>10.8</v>
      </c>
      <c r="J29" s="24">
        <v>28.5</v>
      </c>
      <c r="K29" s="10">
        <v>17</v>
      </c>
      <c r="L29" s="10">
        <v>30.9</v>
      </c>
      <c r="M29" s="10">
        <v>19.2</v>
      </c>
      <c r="N29" s="10">
        <v>32</v>
      </c>
      <c r="O29" s="10">
        <v>20.2</v>
      </c>
      <c r="P29" s="10">
        <v>31.1</v>
      </c>
      <c r="Q29" s="10">
        <v>21.8</v>
      </c>
      <c r="R29" s="10">
        <v>29.6</v>
      </c>
      <c r="S29" s="10">
        <v>16</v>
      </c>
      <c r="T29" s="10">
        <v>26.7</v>
      </c>
      <c r="U29" s="10">
        <v>14.5</v>
      </c>
      <c r="V29" s="10">
        <v>21.7</v>
      </c>
      <c r="W29" s="10">
        <v>3.5</v>
      </c>
      <c r="X29" s="10">
        <v>15.5</v>
      </c>
      <c r="Y29" s="10">
        <v>8.5</v>
      </c>
    </row>
    <row r="30" spans="1:25" ht="12.75" customHeight="1" thickBot="1" x14ac:dyDescent="0.25">
      <c r="A30" s="6">
        <v>26</v>
      </c>
      <c r="B30" s="10">
        <v>13.8</v>
      </c>
      <c r="C30" s="10">
        <v>5.3</v>
      </c>
      <c r="D30" s="19">
        <v>18.600000000000001</v>
      </c>
      <c r="E30" s="20">
        <v>3.4</v>
      </c>
      <c r="F30" s="21">
        <v>21.5</v>
      </c>
      <c r="G30" s="20">
        <v>5.4</v>
      </c>
      <c r="H30" s="21">
        <v>18.2</v>
      </c>
      <c r="I30" s="19">
        <v>10.3</v>
      </c>
      <c r="J30" s="24">
        <v>30.3</v>
      </c>
      <c r="K30" s="10">
        <v>14.9</v>
      </c>
      <c r="L30" s="10">
        <v>32.700000000000003</v>
      </c>
      <c r="M30" s="10">
        <v>16.600000000000001</v>
      </c>
      <c r="N30" s="10">
        <v>33</v>
      </c>
      <c r="O30" s="10">
        <v>19.399999999999999</v>
      </c>
      <c r="P30" s="10">
        <v>33.4</v>
      </c>
      <c r="Q30" s="10">
        <v>20.2</v>
      </c>
      <c r="R30" s="10">
        <v>29.5</v>
      </c>
      <c r="S30" s="10">
        <v>15.1</v>
      </c>
      <c r="T30" s="10">
        <v>23.3</v>
      </c>
      <c r="U30" s="10">
        <v>14</v>
      </c>
      <c r="V30" s="10">
        <v>22</v>
      </c>
      <c r="W30" s="10">
        <v>7.9</v>
      </c>
      <c r="X30" s="10">
        <v>10.4</v>
      </c>
      <c r="Y30" s="10">
        <v>7.8</v>
      </c>
    </row>
    <row r="31" spans="1:25" ht="12.75" customHeight="1" thickBot="1" x14ac:dyDescent="0.25">
      <c r="A31" s="6">
        <v>27</v>
      </c>
      <c r="B31" s="10">
        <v>15.6</v>
      </c>
      <c r="C31" s="10">
        <v>3.4</v>
      </c>
      <c r="D31" s="21">
        <v>23.1</v>
      </c>
      <c r="E31" s="19">
        <v>4.5999999999999996</v>
      </c>
      <c r="F31" s="21">
        <v>23.2</v>
      </c>
      <c r="G31" s="23">
        <v>6.2</v>
      </c>
      <c r="H31" s="21">
        <v>21.4</v>
      </c>
      <c r="I31" s="21">
        <v>8.3000000000000007</v>
      </c>
      <c r="J31" s="24">
        <v>30.3</v>
      </c>
      <c r="K31" s="10">
        <v>14.8</v>
      </c>
      <c r="L31" s="10">
        <v>30.9</v>
      </c>
      <c r="M31" s="10">
        <v>17.7</v>
      </c>
      <c r="N31" s="10">
        <v>35.4</v>
      </c>
      <c r="O31" s="10">
        <v>20.2</v>
      </c>
      <c r="P31" s="10">
        <v>34.4</v>
      </c>
      <c r="Q31" s="10">
        <v>20.6</v>
      </c>
      <c r="R31" s="10">
        <v>28.3</v>
      </c>
      <c r="S31" s="10">
        <v>14</v>
      </c>
      <c r="T31" s="10">
        <v>25.5</v>
      </c>
      <c r="U31" s="10">
        <v>12.5</v>
      </c>
      <c r="V31" s="10">
        <v>15.9</v>
      </c>
      <c r="W31" s="10">
        <v>8.3000000000000007</v>
      </c>
      <c r="X31" s="10">
        <v>13.5</v>
      </c>
      <c r="Y31" s="10">
        <v>5.3</v>
      </c>
    </row>
    <row r="32" spans="1:25" ht="12.75" customHeight="1" thickBot="1" x14ac:dyDescent="0.25">
      <c r="A32" s="6">
        <v>28</v>
      </c>
      <c r="B32" s="10">
        <v>15</v>
      </c>
      <c r="C32" s="10">
        <v>3.1</v>
      </c>
      <c r="D32" s="19">
        <v>15.4</v>
      </c>
      <c r="E32" s="19">
        <v>4.5999999999999996</v>
      </c>
      <c r="F32" s="21">
        <v>12.7</v>
      </c>
      <c r="G32" s="19">
        <v>9</v>
      </c>
      <c r="H32" s="24">
        <v>22.3</v>
      </c>
      <c r="I32" s="19">
        <v>11.3</v>
      </c>
      <c r="J32" s="24">
        <v>32.299999999999997</v>
      </c>
      <c r="K32" s="10">
        <v>14</v>
      </c>
      <c r="L32" s="10">
        <v>34.200000000000003</v>
      </c>
      <c r="M32" s="10">
        <v>18.7</v>
      </c>
      <c r="N32" s="10">
        <v>32.700000000000003</v>
      </c>
      <c r="O32" s="10">
        <v>21</v>
      </c>
      <c r="P32" s="10">
        <v>33.1</v>
      </c>
      <c r="Q32" s="10">
        <v>21.3</v>
      </c>
      <c r="R32" s="10">
        <v>28.3</v>
      </c>
      <c r="S32" s="10">
        <v>15.8</v>
      </c>
      <c r="T32" s="10">
        <v>24</v>
      </c>
      <c r="U32" s="10">
        <v>16</v>
      </c>
      <c r="V32" s="10">
        <v>16.8</v>
      </c>
      <c r="W32" s="10">
        <v>4.0999999999999996</v>
      </c>
      <c r="X32" s="10">
        <v>16.5</v>
      </c>
      <c r="Y32" s="10">
        <v>6.3</v>
      </c>
    </row>
    <row r="33" spans="1:36" ht="12.75" customHeight="1" thickBot="1" x14ac:dyDescent="0.25">
      <c r="A33" s="6">
        <v>29</v>
      </c>
      <c r="B33" s="10">
        <v>17.399999999999999</v>
      </c>
      <c r="C33" s="10">
        <v>3.8</v>
      </c>
      <c r="D33" s="19"/>
      <c r="E33" s="23"/>
      <c r="F33" s="21">
        <v>18.100000000000001</v>
      </c>
      <c r="G33" s="19">
        <v>8.1</v>
      </c>
      <c r="H33" s="21">
        <v>24.6</v>
      </c>
      <c r="I33" s="21">
        <v>9.1</v>
      </c>
      <c r="J33" s="24">
        <v>29.3</v>
      </c>
      <c r="K33" s="10">
        <v>14.3</v>
      </c>
      <c r="L33" s="10">
        <v>34.299999999999997</v>
      </c>
      <c r="M33" s="10">
        <v>20.2</v>
      </c>
      <c r="N33" s="10">
        <v>34.700000000000003</v>
      </c>
      <c r="O33" s="10">
        <v>19.5</v>
      </c>
      <c r="P33" s="10">
        <v>32.9</v>
      </c>
      <c r="Q33" s="10">
        <v>21.9</v>
      </c>
      <c r="R33" s="10">
        <v>29.6</v>
      </c>
      <c r="S33" s="10">
        <v>15</v>
      </c>
      <c r="T33" s="10">
        <v>26.4</v>
      </c>
      <c r="U33" s="10">
        <v>14.9</v>
      </c>
      <c r="V33" s="10">
        <v>14.2</v>
      </c>
      <c r="W33" s="10">
        <v>4.5</v>
      </c>
      <c r="X33" s="10">
        <v>18.399999999999999</v>
      </c>
      <c r="Y33" s="10">
        <v>7.5</v>
      </c>
    </row>
    <row r="34" spans="1:36" ht="12.75" customHeight="1" thickBot="1" x14ac:dyDescent="0.25">
      <c r="A34" s="6">
        <v>30</v>
      </c>
      <c r="B34" s="10">
        <v>13.9</v>
      </c>
      <c r="C34" s="10">
        <v>9.4</v>
      </c>
      <c r="D34" s="125"/>
      <c r="E34" s="126"/>
      <c r="F34" s="21">
        <v>16.100000000000001</v>
      </c>
      <c r="G34" s="19">
        <v>8.8000000000000007</v>
      </c>
      <c r="H34" s="21">
        <v>22.6</v>
      </c>
      <c r="I34" s="21">
        <v>9.5</v>
      </c>
      <c r="J34" s="24">
        <v>30.9</v>
      </c>
      <c r="K34" s="10">
        <v>15.9</v>
      </c>
      <c r="L34" s="10">
        <v>36</v>
      </c>
      <c r="M34" s="10">
        <v>20.8</v>
      </c>
      <c r="N34" s="10">
        <v>35</v>
      </c>
      <c r="O34" s="10">
        <v>22.5</v>
      </c>
      <c r="P34" s="10">
        <v>30.7</v>
      </c>
      <c r="Q34" s="10">
        <v>19.600000000000001</v>
      </c>
      <c r="R34" s="10">
        <v>29</v>
      </c>
      <c r="S34" s="10">
        <v>15.8</v>
      </c>
      <c r="T34" s="10">
        <v>26.6</v>
      </c>
      <c r="U34" s="10">
        <v>12.9</v>
      </c>
      <c r="V34" s="10">
        <v>13.2</v>
      </c>
      <c r="W34" s="10">
        <v>6.4</v>
      </c>
      <c r="X34" s="10">
        <v>20.9</v>
      </c>
      <c r="Y34" s="10">
        <v>9.9</v>
      </c>
    </row>
    <row r="35" spans="1:36" ht="12.75" customHeight="1" thickBot="1" x14ac:dyDescent="0.25">
      <c r="A35" s="6">
        <v>31</v>
      </c>
      <c r="B35" s="10">
        <v>14.7</v>
      </c>
      <c r="C35" s="10">
        <v>9.6999999999999993</v>
      </c>
      <c r="D35" s="127"/>
      <c r="E35" s="128"/>
      <c r="F35" s="21">
        <v>12.9</v>
      </c>
      <c r="G35" s="23">
        <v>8.3000000000000007</v>
      </c>
      <c r="H35" s="125"/>
      <c r="I35" s="126"/>
      <c r="J35" s="24">
        <v>31.1</v>
      </c>
      <c r="K35" s="10">
        <v>14.1</v>
      </c>
      <c r="L35" s="129"/>
      <c r="M35" s="130"/>
      <c r="N35" s="10">
        <v>32.700000000000003</v>
      </c>
      <c r="O35" s="10">
        <v>20.100000000000001</v>
      </c>
      <c r="P35" s="10">
        <v>30.9</v>
      </c>
      <c r="Q35" s="10">
        <v>19.899999999999999</v>
      </c>
      <c r="R35" s="129"/>
      <c r="S35" s="130"/>
      <c r="T35" s="10">
        <v>24.5</v>
      </c>
      <c r="U35" s="10">
        <v>12.5</v>
      </c>
      <c r="V35" s="129"/>
      <c r="W35" s="130"/>
      <c r="X35" s="10">
        <v>19.7</v>
      </c>
      <c r="Y35" s="10">
        <v>9.5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20</v>
      </c>
      <c r="C38" s="102"/>
      <c r="D38" s="101">
        <v>23.1</v>
      </c>
      <c r="E38" s="102"/>
      <c r="F38" s="101">
        <v>25.7</v>
      </c>
      <c r="G38" s="102"/>
      <c r="H38" s="101">
        <v>29.7</v>
      </c>
      <c r="I38" s="102"/>
      <c r="J38" s="101">
        <v>32.299999999999997</v>
      </c>
      <c r="K38" s="102"/>
      <c r="L38" s="101">
        <v>36</v>
      </c>
      <c r="M38" s="102"/>
      <c r="N38" s="101">
        <v>37.6</v>
      </c>
      <c r="O38" s="102"/>
      <c r="P38" s="101">
        <v>39.1</v>
      </c>
      <c r="Q38" s="102"/>
      <c r="R38" s="101">
        <v>33.1</v>
      </c>
      <c r="S38" s="102"/>
      <c r="T38" s="101">
        <v>32.1</v>
      </c>
      <c r="U38" s="102"/>
      <c r="V38" s="101">
        <v>26.5</v>
      </c>
      <c r="W38" s="102"/>
      <c r="X38" s="101">
        <v>20.9</v>
      </c>
      <c r="Y38" s="102"/>
    </row>
    <row r="39" spans="1:36" ht="12.75" customHeight="1" thickBot="1" x14ac:dyDescent="0.2">
      <c r="A39" s="6" t="s">
        <v>15</v>
      </c>
      <c r="B39" s="116">
        <f>SUM(B5:B35)/31</f>
        <v>13.090322580645157</v>
      </c>
      <c r="C39" s="117"/>
      <c r="D39" s="116">
        <f>SUM(D5:D35)/28</f>
        <v>15.921428571428573</v>
      </c>
      <c r="E39" s="117"/>
      <c r="F39" s="116">
        <f>SUM(F5:F35)/31</f>
        <v>19.187096774193552</v>
      </c>
      <c r="G39" s="117"/>
      <c r="H39" s="116">
        <f>SUM(H5:H34)/30</f>
        <v>20.936666666666664</v>
      </c>
      <c r="I39" s="117"/>
      <c r="J39" s="116">
        <f>SUM(J5:J35)/31</f>
        <v>28.012903225806447</v>
      </c>
      <c r="K39" s="117"/>
      <c r="L39" s="116">
        <f>SUM(L5:L35)/30</f>
        <v>30.713333333333328</v>
      </c>
      <c r="M39" s="117"/>
      <c r="N39" s="116">
        <f>SUM(N5:N35)/31</f>
        <v>32.387096774193552</v>
      </c>
      <c r="O39" s="117"/>
      <c r="P39" s="116">
        <f>SUM(P5:P35)/31</f>
        <v>34.377419354838715</v>
      </c>
      <c r="Q39" s="117"/>
      <c r="R39" s="116">
        <f>SUM(R5:R35)/30</f>
        <v>29.219999999999988</v>
      </c>
      <c r="S39" s="117"/>
      <c r="T39" s="116">
        <f>SUM(T5:T35)/31</f>
        <v>25.864516129032257</v>
      </c>
      <c r="U39" s="117"/>
      <c r="V39" s="118">
        <f>SUM(V5:V35)/30</f>
        <v>20.02</v>
      </c>
      <c r="W39" s="119"/>
      <c r="X39" s="116">
        <f>SUM(X5:X35)/31</f>
        <v>13.8</v>
      </c>
      <c r="Y39" s="117"/>
    </row>
    <row r="40" spans="1:36" ht="12.75" customHeight="1" thickBot="1" x14ac:dyDescent="0.2">
      <c r="A40" s="6" t="s">
        <v>16</v>
      </c>
      <c r="B40" s="116">
        <f>(B39+B41)/2</f>
        <v>8.3306451612903203</v>
      </c>
      <c r="C40" s="117"/>
      <c r="D40" s="116">
        <f>(D39+D41)/2</f>
        <v>10.078571428571429</v>
      </c>
      <c r="E40" s="117"/>
      <c r="F40" s="116">
        <f>(F39+F41)/2</f>
        <v>12.785483870967743</v>
      </c>
      <c r="G40" s="117"/>
      <c r="H40" s="116">
        <f>(H39+H41)/2</f>
        <v>14.853333333333333</v>
      </c>
      <c r="I40" s="117"/>
      <c r="J40" s="116">
        <f>(J39+J41)/2</f>
        <v>21.016129032258061</v>
      </c>
      <c r="K40" s="117"/>
      <c r="L40" s="116">
        <f>(L39+L41)/2</f>
        <v>23.998333333333328</v>
      </c>
      <c r="M40" s="117"/>
      <c r="N40" s="116">
        <f>(N39+N41)/2</f>
        <v>26.019354838709678</v>
      </c>
      <c r="O40" s="117"/>
      <c r="P40" s="116">
        <f>(P39+P41)/2</f>
        <v>27.650000000000002</v>
      </c>
      <c r="Q40" s="117"/>
      <c r="R40" s="116">
        <f>(R39+R41)/2</f>
        <v>22.829999999999995</v>
      </c>
      <c r="S40" s="117"/>
      <c r="T40" s="116">
        <f>(T39+T41)/2</f>
        <v>19.377419354838707</v>
      </c>
      <c r="U40" s="117"/>
      <c r="V40" s="116">
        <f>(V39+V41)/2</f>
        <v>14.108333333333334</v>
      </c>
      <c r="W40" s="117"/>
      <c r="X40" s="116">
        <f>(X39+X41)/2</f>
        <v>9.2387096774193544</v>
      </c>
      <c r="Y40" s="117"/>
    </row>
    <row r="41" spans="1:36" ht="12.75" customHeight="1" thickBot="1" x14ac:dyDescent="0.2">
      <c r="A41" s="6" t="s">
        <v>17</v>
      </c>
      <c r="B41" s="116">
        <f>SUM(C5:C35)/31</f>
        <v>3.5709677419354837</v>
      </c>
      <c r="C41" s="117"/>
      <c r="D41" s="116">
        <f>SUM(E5:E34)/28</f>
        <v>4.2357142857142858</v>
      </c>
      <c r="E41" s="117"/>
      <c r="F41" s="116">
        <f>SUM(G5:G35)/31</f>
        <v>6.3838709677419345</v>
      </c>
      <c r="G41" s="117"/>
      <c r="H41" s="116">
        <f t="shared" ref="H41" si="0">SUM(I5:I34)/30</f>
        <v>8.7700000000000031</v>
      </c>
      <c r="I41" s="117"/>
      <c r="J41" s="116">
        <f>SUM(K5:K35)/31</f>
        <v>14.019354838709676</v>
      </c>
      <c r="K41" s="117"/>
      <c r="L41" s="118">
        <f>SUM(M5:M35)/30</f>
        <v>17.283333333333328</v>
      </c>
      <c r="M41" s="119"/>
      <c r="N41" s="116">
        <f>SUM(O5:O35)/31</f>
        <v>19.651612903225804</v>
      </c>
      <c r="O41" s="117"/>
      <c r="P41" s="116">
        <f>SUM(Q5:Q35)/31</f>
        <v>20.92258064516129</v>
      </c>
      <c r="Q41" s="117"/>
      <c r="R41" s="118">
        <f>SUM(S5:S35)/30</f>
        <v>16.440000000000001</v>
      </c>
      <c r="S41" s="119"/>
      <c r="T41" s="116">
        <f>SUM(U5:U35)/31</f>
        <v>12.89032258064516</v>
      </c>
      <c r="U41" s="117"/>
      <c r="V41" s="118">
        <f>SUM(W5:W35)/30</f>
        <v>8.196666666666669</v>
      </c>
      <c r="W41" s="119"/>
      <c r="X41" s="116">
        <f>SUM(Y5:Y35)/31</f>
        <v>4.6774193548387082</v>
      </c>
      <c r="Y41" s="117"/>
    </row>
    <row r="42" spans="1:36" ht="12.75" customHeight="1" thickBot="1" x14ac:dyDescent="0.2">
      <c r="A42" s="6" t="s">
        <v>1</v>
      </c>
      <c r="B42" s="101">
        <v>-3.1</v>
      </c>
      <c r="C42" s="102"/>
      <c r="D42" s="101">
        <v>1.3</v>
      </c>
      <c r="E42" s="102"/>
      <c r="F42" s="101">
        <v>1.6</v>
      </c>
      <c r="G42" s="102"/>
      <c r="H42" s="101">
        <v>6</v>
      </c>
      <c r="I42" s="102"/>
      <c r="J42" s="101">
        <v>10.199999999999999</v>
      </c>
      <c r="K42" s="102"/>
      <c r="L42" s="101">
        <v>13.2</v>
      </c>
      <c r="M42" s="102"/>
      <c r="N42" s="101">
        <v>14.3</v>
      </c>
      <c r="O42" s="102"/>
      <c r="P42" s="101">
        <v>18.100000000000001</v>
      </c>
      <c r="Q42" s="102"/>
      <c r="R42" s="101">
        <v>11.7</v>
      </c>
      <c r="S42" s="102"/>
      <c r="T42" s="101">
        <v>6.4</v>
      </c>
      <c r="U42" s="102"/>
      <c r="V42" s="101">
        <v>3.5</v>
      </c>
      <c r="W42" s="102"/>
      <c r="X42" s="101">
        <v>-3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1"/>
      <c r="C47" s="31"/>
      <c r="D47" s="31"/>
      <c r="E47" s="31"/>
      <c r="F47" s="31"/>
      <c r="G47" s="31"/>
      <c r="L47" s="31" t="s">
        <v>47</v>
      </c>
    </row>
    <row r="48" spans="1:36" ht="24" customHeight="1" x14ac:dyDescent="0.55000000000000004">
      <c r="J48" s="17" t="s">
        <v>51</v>
      </c>
    </row>
    <row r="49" spans="1:36" s="12" customFormat="1" ht="9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>
        <v>12.31</v>
      </c>
      <c r="E51" s="102"/>
      <c r="F51" s="101">
        <v>2.36</v>
      </c>
      <c r="G51" s="102"/>
      <c r="H51" s="101">
        <v>3.21</v>
      </c>
      <c r="I51" s="102"/>
      <c r="J51" s="101">
        <v>6.42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>
        <v>2.36</v>
      </c>
      <c r="S51" s="102"/>
      <c r="T51" s="101">
        <v>3.37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>
        <v>0.33</v>
      </c>
      <c r="C52" s="102"/>
      <c r="D52" s="101">
        <v>2.72</v>
      </c>
      <c r="E52" s="102"/>
      <c r="F52" s="101">
        <v>7.44</v>
      </c>
      <c r="G52" s="102"/>
      <c r="H52" s="101">
        <v>6.42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>
        <v>0.37</v>
      </c>
      <c r="C53" s="102"/>
      <c r="D53" s="101">
        <v>5.57</v>
      </c>
      <c r="E53" s="102"/>
      <c r="F53" s="101" t="s">
        <v>14</v>
      </c>
      <c r="G53" s="102"/>
      <c r="H53" s="101">
        <v>8.33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>
        <v>2.15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>
        <v>24.51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>
        <v>4.55</v>
      </c>
      <c r="C56" s="102"/>
      <c r="D56" s="101">
        <v>1.34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>
        <v>2.84</v>
      </c>
      <c r="C57" s="102"/>
      <c r="D57" s="101" t="s">
        <v>14</v>
      </c>
      <c r="E57" s="102"/>
      <c r="F57" s="101" t="s">
        <v>14</v>
      </c>
      <c r="G57" s="102"/>
      <c r="H57" s="101">
        <v>23.94</v>
      </c>
      <c r="I57" s="102"/>
      <c r="J57" s="101" t="s">
        <v>14</v>
      </c>
      <c r="K57" s="102"/>
      <c r="L57" s="101" t="s">
        <v>14</v>
      </c>
      <c r="M57" s="102"/>
      <c r="N57" s="101">
        <v>3.37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>
        <v>0.53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>
        <v>0.16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>
        <v>11.14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>
        <v>24.18</v>
      </c>
      <c r="O59" s="102"/>
      <c r="P59" s="101">
        <v>12.19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>
        <v>16.22</v>
      </c>
      <c r="C60" s="102"/>
      <c r="D60" s="101" t="s">
        <v>14</v>
      </c>
      <c r="E60" s="102"/>
      <c r="F60" s="101" t="s">
        <v>14</v>
      </c>
      <c r="G60" s="102"/>
      <c r="H60" s="101">
        <v>3.17</v>
      </c>
      <c r="I60" s="102"/>
      <c r="J60" s="101">
        <v>0.33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>
        <v>6.95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>
        <v>3.21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>
        <v>0.53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>
        <v>9.31</v>
      </c>
      <c r="K64" s="102"/>
      <c r="L64" s="101" t="s">
        <v>14</v>
      </c>
      <c r="M64" s="102"/>
      <c r="N64" s="101">
        <v>0.16</v>
      </c>
      <c r="O64" s="102"/>
      <c r="P64" s="101" t="s">
        <v>14</v>
      </c>
      <c r="Q64" s="102"/>
      <c r="R64" s="101">
        <v>0.33</v>
      </c>
      <c r="S64" s="102"/>
      <c r="T64" s="101" t="s">
        <v>14</v>
      </c>
      <c r="U64" s="102"/>
      <c r="V64" s="101" t="s">
        <v>14</v>
      </c>
      <c r="W64" s="102"/>
      <c r="X64" s="101">
        <v>7.76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>
        <v>1.18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>
        <v>1.34</v>
      </c>
      <c r="S65" s="102"/>
      <c r="T65" s="101" t="s">
        <v>14</v>
      </c>
      <c r="U65" s="102"/>
      <c r="V65" s="101" t="s">
        <v>14</v>
      </c>
      <c r="W65" s="102"/>
      <c r="X65" s="101">
        <v>0.69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>
        <v>0.16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17.309999999999999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>
        <v>5.73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>
        <v>0.33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>
        <v>1.18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>
        <v>0.16</v>
      </c>
      <c r="C70" s="102"/>
      <c r="D70" s="101" t="s">
        <v>14</v>
      </c>
      <c r="E70" s="102"/>
      <c r="F70" s="101" t="s">
        <v>14</v>
      </c>
      <c r="G70" s="102"/>
      <c r="H70" s="101">
        <v>1.02</v>
      </c>
      <c r="I70" s="102"/>
      <c r="J70" s="101" t="s">
        <v>14</v>
      </c>
      <c r="K70" s="102"/>
      <c r="L70" s="101">
        <v>1.18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>
        <v>16.579999999999998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>
        <v>30.11</v>
      </c>
      <c r="U71" s="102"/>
      <c r="V71" s="101" t="s">
        <v>14</v>
      </c>
      <c r="W71" s="102"/>
      <c r="X71" s="101">
        <v>10.28</v>
      </c>
      <c r="Y71" s="102"/>
    </row>
    <row r="72" spans="1:25" ht="12.75" customHeight="1" thickBot="1" x14ac:dyDescent="0.2">
      <c r="A72" s="6">
        <v>22</v>
      </c>
      <c r="B72" s="101">
        <v>0.16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>
        <v>2.0299999999999998</v>
      </c>
      <c r="O72" s="102"/>
      <c r="P72" s="101" t="s">
        <v>14</v>
      </c>
      <c r="Q72" s="102"/>
      <c r="R72" s="101" t="s">
        <v>14</v>
      </c>
      <c r="S72" s="102"/>
      <c r="T72" s="101">
        <v>20.77</v>
      </c>
      <c r="U72" s="102"/>
      <c r="V72" s="101" t="s">
        <v>14</v>
      </c>
      <c r="W72" s="102"/>
      <c r="X72" s="101">
        <v>9.92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>
        <v>8.6199999999999992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>
        <v>10.28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>
        <v>3.7</v>
      </c>
      <c r="M75" s="102"/>
      <c r="N75" s="101" t="s">
        <v>14</v>
      </c>
      <c r="O75" s="102"/>
      <c r="P75" s="101">
        <v>1.02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>
        <v>0.16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>
        <v>20.28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>
        <v>0.53</v>
      </c>
      <c r="W76" s="102"/>
      <c r="X76" s="101">
        <v>4.2300000000000004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>
        <v>2.0299999999999998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>
        <v>0.49</v>
      </c>
      <c r="W77" s="102"/>
      <c r="X77" s="101">
        <v>0.16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>
        <v>14.18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>
        <v>0.69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10.61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>
        <v>0.65</v>
      </c>
      <c r="W79" s="102"/>
      <c r="X79" s="101">
        <v>0.16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>
        <v>10.32</v>
      </c>
      <c r="G80" s="102"/>
      <c r="H80" s="101">
        <v>6.06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>
        <v>0.85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>
        <v>22.76</v>
      </c>
      <c r="C81" s="102"/>
      <c r="D81" s="101" t="s">
        <v>14</v>
      </c>
      <c r="E81" s="102"/>
      <c r="F81" s="101">
        <v>21.38</v>
      </c>
      <c r="G81" s="102"/>
      <c r="H81" s="101" t="s">
        <v>14</v>
      </c>
      <c r="I81" s="102"/>
      <c r="J81" s="101">
        <v>0.16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9</v>
      </c>
      <c r="C82" s="100"/>
      <c r="D82" s="99">
        <v>4</v>
      </c>
      <c r="E82" s="100"/>
      <c r="F82" s="99">
        <v>7</v>
      </c>
      <c r="G82" s="100"/>
      <c r="H82" s="99">
        <v>15</v>
      </c>
      <c r="I82" s="100"/>
      <c r="J82" s="99">
        <v>4</v>
      </c>
      <c r="K82" s="100"/>
      <c r="L82" s="99">
        <v>3</v>
      </c>
      <c r="M82" s="100"/>
      <c r="N82" s="99">
        <v>4</v>
      </c>
      <c r="O82" s="100"/>
      <c r="P82" s="99">
        <v>2</v>
      </c>
      <c r="Q82" s="100"/>
      <c r="R82" s="99">
        <v>7</v>
      </c>
      <c r="S82" s="100"/>
      <c r="T82" s="99">
        <v>5</v>
      </c>
      <c r="U82" s="100"/>
      <c r="V82" s="99">
        <v>3</v>
      </c>
      <c r="W82" s="100"/>
      <c r="X82" s="99">
        <v>11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59.709999999999994</v>
      </c>
      <c r="C83" s="98"/>
      <c r="D83" s="97">
        <f t="shared" si="1"/>
        <v>21.94</v>
      </c>
      <c r="E83" s="98"/>
      <c r="F83" s="97">
        <f>SUM(F51:G81)</f>
        <v>68.44</v>
      </c>
      <c r="G83" s="98"/>
      <c r="H83" s="97">
        <f t="shared" ref="H83" si="2">SUM(H51:I81)</f>
        <v>92.220000000000027</v>
      </c>
      <c r="I83" s="98"/>
      <c r="J83" s="97">
        <f t="shared" ref="J83" si="3">SUM(J51:K81)</f>
        <v>16.220000000000002</v>
      </c>
      <c r="K83" s="98"/>
      <c r="L83" s="97">
        <f>SUM(L51:M81)</f>
        <v>29.39</v>
      </c>
      <c r="M83" s="98"/>
      <c r="N83" s="97">
        <f>SUM(N51:O81)</f>
        <v>29.740000000000002</v>
      </c>
      <c r="O83" s="98"/>
      <c r="P83" s="97">
        <f>SUM(P51:Q81)</f>
        <v>13.209999999999999</v>
      </c>
      <c r="Q83" s="98"/>
      <c r="R83" s="95">
        <f>SUM(R51:S81)</f>
        <v>23.049999999999997</v>
      </c>
      <c r="S83" s="96"/>
      <c r="T83" s="95">
        <f>SUM(T51:U81)</f>
        <v>70.989999999999995</v>
      </c>
      <c r="U83" s="96"/>
      <c r="V83" s="95">
        <f>SUM(V51:W81)</f>
        <v>1.67</v>
      </c>
      <c r="W83" s="96"/>
      <c r="X83" s="95">
        <f>SUM(X51:Y82)</f>
        <v>63.949999999999989</v>
      </c>
      <c r="Y83" s="96"/>
    </row>
    <row r="84" spans="1:25" ht="12.75" customHeight="1" thickBot="1" x14ac:dyDescent="0.2">
      <c r="A84" s="6" t="s">
        <v>23</v>
      </c>
      <c r="B84" s="91">
        <f>B83</f>
        <v>59.709999999999994</v>
      </c>
      <c r="C84" s="92"/>
      <c r="D84" s="91">
        <f>B84+D83</f>
        <v>81.649999999999991</v>
      </c>
      <c r="E84" s="92"/>
      <c r="F84" s="91">
        <f>D84+F83</f>
        <v>150.08999999999997</v>
      </c>
      <c r="G84" s="92"/>
      <c r="H84" s="91">
        <f>F84+H83</f>
        <v>242.31</v>
      </c>
      <c r="I84" s="92"/>
      <c r="J84" s="91">
        <f>H84+J83</f>
        <v>258.53000000000003</v>
      </c>
      <c r="K84" s="92"/>
      <c r="L84" s="91">
        <f>J84+L83</f>
        <v>287.92</v>
      </c>
      <c r="M84" s="92"/>
      <c r="N84" s="91">
        <f>L84+N83</f>
        <v>317.66000000000003</v>
      </c>
      <c r="O84" s="92"/>
      <c r="P84" s="91">
        <f>N84+P83</f>
        <v>330.87</v>
      </c>
      <c r="Q84" s="92"/>
      <c r="R84" s="91">
        <f>P84+R83</f>
        <v>353.92</v>
      </c>
      <c r="S84" s="92"/>
      <c r="T84" s="91">
        <f>R84+T83</f>
        <v>424.91</v>
      </c>
      <c r="U84" s="92"/>
      <c r="V84" s="91">
        <f>T84+V83</f>
        <v>426.58000000000004</v>
      </c>
      <c r="W84" s="92"/>
      <c r="X84" s="91">
        <f>V84+X83</f>
        <v>490.53000000000003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</mergeCells>
  <conditionalFormatting sqref="N24">
    <cfRule type="cellIs" dxfId="1086" priority="238" operator="between">
      <formula>30</formula>
      <formula>40</formula>
    </cfRule>
  </conditionalFormatting>
  <conditionalFormatting sqref="N23">
    <cfRule type="cellIs" dxfId="1085" priority="237" operator="between">
      <formula>30</formula>
      <formula>40</formula>
    </cfRule>
  </conditionalFormatting>
  <conditionalFormatting sqref="R45">
    <cfRule type="cellIs" dxfId="1084" priority="236" operator="between">
      <formula>40</formula>
      <formula>55</formula>
    </cfRule>
  </conditionalFormatting>
  <conditionalFormatting sqref="B5:X35">
    <cfRule type="cellIs" dxfId="1083" priority="113" operator="between">
      <formula>20</formula>
      <formula>25</formula>
    </cfRule>
    <cfRule type="cellIs" dxfId="1082" priority="235" operator="between">
      <formula>40</formula>
      <formula>55</formula>
    </cfRule>
  </conditionalFormatting>
  <conditionalFormatting sqref="B5:Y35">
    <cfRule type="cellIs" dxfId="1081" priority="112" operator="between">
      <formula>0</formula>
      <formula>5</formula>
    </cfRule>
    <cfRule type="cellIs" dxfId="1080" priority="114" operator="between">
      <formula>20</formula>
      <formula>25</formula>
    </cfRule>
    <cfRule type="cellIs" dxfId="1079" priority="191" operator="between">
      <formula>25</formula>
      <formula>30</formula>
    </cfRule>
    <cfRule type="cellIs" dxfId="1078" priority="225" operator="between">
      <formula>-25</formula>
      <formula>-5</formula>
    </cfRule>
    <cfRule type="cellIs" dxfId="1077" priority="226" operator="between">
      <formula>-5</formula>
      <formula>0</formula>
    </cfRule>
    <cfRule type="cellIs" dxfId="1076" priority="227" operator="between">
      <formula>5</formula>
      <formula>10</formula>
    </cfRule>
    <cfRule type="cellIs" dxfId="1075" priority="228" operator="between">
      <formula>10</formula>
      <formula>15</formula>
    </cfRule>
    <cfRule type="cellIs" dxfId="1074" priority="229" operator="between">
      <formula>15</formula>
      <formula>20</formula>
    </cfRule>
    <cfRule type="cellIs" dxfId="1073" priority="230" operator="between">
      <formula>20</formula>
      <formula>25</formula>
    </cfRule>
    <cfRule type="cellIs" dxfId="1072" priority="231" operator="between">
      <formula>25</formula>
      <formula>30</formula>
    </cfRule>
    <cfRule type="cellIs" dxfId="1071" priority="232" operator="between">
      <formula>25</formula>
      <formula>30</formula>
    </cfRule>
    <cfRule type="cellIs" dxfId="1070" priority="233" operator="between">
      <formula>30</formula>
      <formula>35</formula>
    </cfRule>
    <cfRule type="cellIs" dxfId="1069" priority="234" operator="between">
      <formula>35</formula>
      <formula>40</formula>
    </cfRule>
  </conditionalFormatting>
  <conditionalFormatting sqref="P38:P42 R38:R42 T38:T42 V38:V42 X38:X42">
    <cfRule type="cellIs" dxfId="1068" priority="213" operator="between">
      <formula>40</formula>
      <formula>55</formula>
    </cfRule>
  </conditionalFormatting>
  <conditionalFormatting sqref="P38:P42 R38:R42 T38:T42 V38:V42 X38:X42">
    <cfRule type="cellIs" dxfId="1067" priority="203" operator="between">
      <formula>-25</formula>
      <formula>-5</formula>
    </cfRule>
    <cfRule type="cellIs" dxfId="1066" priority="204" operator="between">
      <formula>-5</formula>
      <formula>0</formula>
    </cfRule>
    <cfRule type="cellIs" dxfId="1065" priority="205" operator="between">
      <formula>5</formula>
      <formula>10</formula>
    </cfRule>
    <cfRule type="cellIs" dxfId="1064" priority="206" operator="between">
      <formula>10</formula>
      <formula>15</formula>
    </cfRule>
    <cfRule type="cellIs" dxfId="1063" priority="207" operator="between">
      <formula>15</formula>
      <formula>20</formula>
    </cfRule>
    <cfRule type="cellIs" dxfId="1062" priority="208" operator="between">
      <formula>20</formula>
      <formula>25</formula>
    </cfRule>
    <cfRule type="cellIs" dxfId="1061" priority="209" operator="between">
      <formula>25</formula>
      <formula>30</formula>
    </cfRule>
    <cfRule type="cellIs" dxfId="1060" priority="210" operator="between">
      <formula>25</formula>
      <formula>30</formula>
    </cfRule>
    <cfRule type="cellIs" dxfId="1059" priority="211" operator="between">
      <formula>30</formula>
      <formula>35</formula>
    </cfRule>
    <cfRule type="cellIs" dxfId="1058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1057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1056" priority="214" operator="between">
      <formula>-25</formula>
      <formula>-5</formula>
    </cfRule>
    <cfRule type="cellIs" dxfId="1055" priority="215" operator="between">
      <formula>-5</formula>
      <formula>0</formula>
    </cfRule>
    <cfRule type="cellIs" dxfId="1054" priority="216" operator="between">
      <formula>5</formula>
      <formula>10</formula>
    </cfRule>
    <cfRule type="cellIs" dxfId="1053" priority="217" operator="between">
      <formula>10</formula>
      <formula>15</formula>
    </cfRule>
    <cfRule type="cellIs" dxfId="1052" priority="218" operator="between">
      <formula>15</formula>
      <formula>20</formula>
    </cfRule>
    <cfRule type="cellIs" dxfId="1051" priority="219" operator="between">
      <formula>20</formula>
      <formula>25</formula>
    </cfRule>
    <cfRule type="cellIs" dxfId="1050" priority="220" operator="between">
      <formula>25</formula>
      <formula>30</formula>
    </cfRule>
    <cfRule type="cellIs" dxfId="1049" priority="221" operator="between">
      <formula>25</formula>
      <formula>30</formula>
    </cfRule>
    <cfRule type="cellIs" dxfId="1048" priority="222" operator="between">
      <formula>30</formula>
      <formula>35</formula>
    </cfRule>
    <cfRule type="cellIs" dxfId="1047" priority="223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1046" priority="192" operator="between">
      <formula>-25</formula>
      <formula>-5</formula>
    </cfRule>
    <cfRule type="cellIs" dxfId="1045" priority="193" operator="between">
      <formula>-5</formula>
      <formula>0</formula>
    </cfRule>
    <cfRule type="cellIs" dxfId="1044" priority="194" operator="between">
      <formula>5</formula>
      <formula>10</formula>
    </cfRule>
    <cfRule type="cellIs" dxfId="1043" priority="195" operator="between">
      <formula>10</formula>
      <formula>15</formula>
    </cfRule>
    <cfRule type="cellIs" dxfId="1042" priority="196" operator="between">
      <formula>15</formula>
      <formula>20</formula>
    </cfRule>
    <cfRule type="cellIs" dxfId="1041" priority="197" operator="between">
      <formula>20</formula>
      <formula>25</formula>
    </cfRule>
    <cfRule type="cellIs" dxfId="1040" priority="198" operator="between">
      <formula>25</formula>
      <formula>30</formula>
    </cfRule>
    <cfRule type="cellIs" dxfId="1039" priority="199" operator="between">
      <formula>25</formula>
      <formula>30</formula>
    </cfRule>
    <cfRule type="cellIs" dxfId="1038" priority="200" operator="between">
      <formula>30</formula>
      <formula>35</formula>
    </cfRule>
    <cfRule type="cellIs" dxfId="1037" priority="201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1036" priority="202" operator="between">
      <formula>40</formula>
      <formula>55</formula>
    </cfRule>
  </conditionalFormatting>
  <conditionalFormatting sqref="B51:Y81">
    <cfRule type="cellIs" dxfId="1035" priority="184" operator="between">
      <formula>50</formula>
      <formula>300</formula>
    </cfRule>
    <cfRule type="cellIs" dxfId="1034" priority="185" operator="between">
      <formula>20</formula>
      <formula>50</formula>
    </cfRule>
    <cfRule type="cellIs" dxfId="1033" priority="186" operator="between">
      <formula>10</formula>
      <formula>20</formula>
    </cfRule>
    <cfRule type="cellIs" dxfId="1032" priority="187" operator="between">
      <formula>5</formula>
      <formula>10</formula>
    </cfRule>
    <cfRule type="cellIs" dxfId="1031" priority="188" operator="between">
      <formula>2</formula>
      <formula>5</formula>
    </cfRule>
    <cfRule type="cellIs" dxfId="1030" priority="189" operator="between">
      <formula>1</formula>
      <formula>2</formula>
    </cfRule>
    <cfRule type="cellIs" dxfId="1029" priority="190" operator="between">
      <formula>0</formula>
      <formula>1</formula>
    </cfRule>
  </conditionalFormatting>
  <conditionalFormatting sqref="H41 F41">
    <cfRule type="cellIs" dxfId="1028" priority="183" operator="between">
      <formula>40</formula>
      <formula>55</formula>
    </cfRule>
  </conditionalFormatting>
  <conditionalFormatting sqref="H41 F41">
    <cfRule type="cellIs" dxfId="1027" priority="173" operator="between">
      <formula>-25</formula>
      <formula>-5</formula>
    </cfRule>
    <cfRule type="cellIs" dxfId="1026" priority="174" operator="between">
      <formula>-5</formula>
      <formula>0</formula>
    </cfRule>
    <cfRule type="cellIs" dxfId="1025" priority="175" operator="between">
      <formula>5</formula>
      <formula>10</formula>
    </cfRule>
    <cfRule type="cellIs" dxfId="1024" priority="176" operator="between">
      <formula>10</formula>
      <formula>15</formula>
    </cfRule>
    <cfRule type="cellIs" dxfId="1023" priority="177" operator="between">
      <formula>15</formula>
      <formula>20</formula>
    </cfRule>
    <cfRule type="cellIs" dxfId="1022" priority="178" operator="between">
      <formula>20</formula>
      <formula>25</formula>
    </cfRule>
    <cfRule type="cellIs" dxfId="1021" priority="179" operator="between">
      <formula>25</formula>
      <formula>30</formula>
    </cfRule>
    <cfRule type="cellIs" dxfId="1020" priority="180" operator="between">
      <formula>25</formula>
      <formula>30</formula>
    </cfRule>
    <cfRule type="cellIs" dxfId="1019" priority="181" operator="between">
      <formula>30</formula>
      <formula>35</formula>
    </cfRule>
    <cfRule type="cellIs" dxfId="1018" priority="182" operator="between">
      <formula>35</formula>
      <formula>40</formula>
    </cfRule>
  </conditionalFormatting>
  <conditionalFormatting sqref="H42:I42">
    <cfRule type="cellIs" dxfId="1017" priority="172" operator="between">
      <formula>0</formula>
      <formula>5</formula>
    </cfRule>
  </conditionalFormatting>
  <conditionalFormatting sqref="F42">
    <cfRule type="cellIs" dxfId="1016" priority="171" operator="between">
      <formula>40</formula>
      <formula>55</formula>
    </cfRule>
  </conditionalFormatting>
  <conditionalFormatting sqref="F42">
    <cfRule type="cellIs" dxfId="1015" priority="161" operator="between">
      <formula>-25</formula>
      <formula>-5</formula>
    </cfRule>
    <cfRule type="cellIs" dxfId="1014" priority="162" operator="between">
      <formula>-5</formula>
      <formula>0</formula>
    </cfRule>
    <cfRule type="cellIs" dxfId="1013" priority="163" operator="between">
      <formula>5</formula>
      <formula>10</formula>
    </cfRule>
    <cfRule type="cellIs" dxfId="1012" priority="164" operator="between">
      <formula>10</formula>
      <formula>15</formula>
    </cfRule>
    <cfRule type="cellIs" dxfId="1011" priority="165" operator="between">
      <formula>15</formula>
      <formula>20</formula>
    </cfRule>
    <cfRule type="cellIs" dxfId="1010" priority="166" operator="between">
      <formula>20</formula>
      <formula>25</formula>
    </cfRule>
    <cfRule type="cellIs" dxfId="1009" priority="167" operator="between">
      <formula>25</formula>
      <formula>30</formula>
    </cfRule>
    <cfRule type="cellIs" dxfId="1008" priority="168" operator="between">
      <formula>25</formula>
      <formula>30</formula>
    </cfRule>
    <cfRule type="cellIs" dxfId="1007" priority="169" operator="between">
      <formula>30</formula>
      <formula>35</formula>
    </cfRule>
    <cfRule type="cellIs" dxfId="1006" priority="170" operator="between">
      <formula>35</formula>
      <formula>40</formula>
    </cfRule>
  </conditionalFormatting>
  <conditionalFormatting sqref="F42:G42">
    <cfRule type="cellIs" dxfId="1005" priority="160" operator="between">
      <formula>0</formula>
      <formula>5</formula>
    </cfRule>
  </conditionalFormatting>
  <conditionalFormatting sqref="D41 B41">
    <cfRule type="cellIs" dxfId="1004" priority="159" operator="between">
      <formula>40</formula>
      <formula>55</formula>
    </cfRule>
  </conditionalFormatting>
  <conditionalFormatting sqref="D41 B41">
    <cfRule type="cellIs" dxfId="1003" priority="149" operator="between">
      <formula>-25</formula>
      <formula>-5</formula>
    </cfRule>
    <cfRule type="cellIs" dxfId="1002" priority="150" operator="between">
      <formula>-5</formula>
      <formula>0</formula>
    </cfRule>
    <cfRule type="cellIs" dxfId="1001" priority="151" operator="between">
      <formula>5</formula>
      <formula>10</formula>
    </cfRule>
    <cfRule type="cellIs" dxfId="1000" priority="152" operator="between">
      <formula>10</formula>
      <formula>15</formula>
    </cfRule>
    <cfRule type="cellIs" dxfId="999" priority="153" operator="between">
      <formula>15</formula>
      <formula>20</formula>
    </cfRule>
    <cfRule type="cellIs" dxfId="998" priority="154" operator="between">
      <formula>20</formula>
      <formula>25</formula>
    </cfRule>
    <cfRule type="cellIs" dxfId="997" priority="155" operator="between">
      <formula>25</formula>
      <formula>30</formula>
    </cfRule>
    <cfRule type="cellIs" dxfId="996" priority="156" operator="between">
      <formula>25</formula>
      <formula>30</formula>
    </cfRule>
    <cfRule type="cellIs" dxfId="995" priority="157" operator="between">
      <formula>30</formula>
      <formula>35</formula>
    </cfRule>
    <cfRule type="cellIs" dxfId="994" priority="158" operator="between">
      <formula>35</formula>
      <formula>40</formula>
    </cfRule>
  </conditionalFormatting>
  <conditionalFormatting sqref="B41:E41">
    <cfRule type="cellIs" dxfId="993" priority="148" operator="between">
      <formula>0</formula>
      <formula>5</formula>
    </cfRule>
  </conditionalFormatting>
  <conditionalFormatting sqref="C7:C35">
    <cfRule type="cellIs" dxfId="992" priority="147" operator="between">
      <formula>0</formula>
      <formula>5</formula>
    </cfRule>
  </conditionalFormatting>
  <conditionalFormatting sqref="B6">
    <cfRule type="cellIs" dxfId="991" priority="146" operator="between">
      <formula>15</formula>
      <formula>20</formula>
    </cfRule>
  </conditionalFormatting>
  <conditionalFormatting sqref="B38">
    <cfRule type="cellIs" dxfId="990" priority="145" operator="between">
      <formula>40</formula>
      <formula>55</formula>
    </cfRule>
  </conditionalFormatting>
  <conditionalFormatting sqref="B38">
    <cfRule type="cellIs" dxfId="989" priority="135" operator="between">
      <formula>-25</formula>
      <formula>-5</formula>
    </cfRule>
    <cfRule type="cellIs" dxfId="988" priority="136" operator="between">
      <formula>-5</formula>
      <formula>0</formula>
    </cfRule>
    <cfRule type="cellIs" dxfId="987" priority="137" operator="between">
      <formula>5</formula>
      <formula>10</formula>
    </cfRule>
    <cfRule type="cellIs" dxfId="986" priority="138" operator="between">
      <formula>10</formula>
      <formula>15</formula>
    </cfRule>
    <cfRule type="cellIs" dxfId="985" priority="139" operator="between">
      <formula>15</formula>
      <formula>20</formula>
    </cfRule>
    <cfRule type="cellIs" dxfId="984" priority="140" operator="between">
      <formula>20</formula>
      <formula>25</formula>
    </cfRule>
    <cfRule type="cellIs" dxfId="983" priority="141" operator="between">
      <formula>25</formula>
      <formula>30</formula>
    </cfRule>
    <cfRule type="cellIs" dxfId="982" priority="142" operator="between">
      <formula>25</formula>
      <formula>30</formula>
    </cfRule>
    <cfRule type="cellIs" dxfId="981" priority="143" operator="between">
      <formula>30</formula>
      <formula>35</formula>
    </cfRule>
    <cfRule type="cellIs" dxfId="980" priority="144" operator="between">
      <formula>35</formula>
      <formula>40</formula>
    </cfRule>
  </conditionalFormatting>
  <conditionalFormatting sqref="B83:C83">
    <cfRule type="cellIs" dxfId="979" priority="133" operator="between">
      <formula>0</formula>
      <formula>1</formula>
    </cfRule>
    <cfRule type="cellIs" dxfId="978" priority="134" operator="between">
      <formula>0</formula>
      <formula>1</formula>
    </cfRule>
  </conditionalFormatting>
  <conditionalFormatting sqref="D83:E83">
    <cfRule type="cellIs" dxfId="977" priority="132" operator="between">
      <formula>10</formula>
      <formula>20</formula>
    </cfRule>
  </conditionalFormatting>
  <conditionalFormatting sqref="F83:G83">
    <cfRule type="cellIs" dxfId="976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975" priority="129" operator="between">
      <formula>50</formula>
      <formula>300</formula>
    </cfRule>
  </conditionalFormatting>
  <conditionalFormatting sqref="J83">
    <cfRule type="cellIs" dxfId="974" priority="118" operator="between">
      <formula>-25</formula>
      <formula>-5</formula>
    </cfRule>
    <cfRule type="cellIs" dxfId="973" priority="119" operator="between">
      <formula>-5</formula>
      <formula>0</formula>
    </cfRule>
    <cfRule type="cellIs" dxfId="972" priority="120" operator="between">
      <formula>5</formula>
      <formula>10</formula>
    </cfRule>
    <cfRule type="cellIs" dxfId="971" priority="121" operator="between">
      <formula>10</formula>
      <formula>15</formula>
    </cfRule>
    <cfRule type="cellIs" dxfId="970" priority="122" operator="between">
      <formula>15</formula>
      <formula>20</formula>
    </cfRule>
    <cfRule type="cellIs" dxfId="969" priority="123" operator="between">
      <formula>20</formula>
      <formula>25</formula>
    </cfRule>
    <cfRule type="cellIs" dxfId="968" priority="124" operator="between">
      <formula>25</formula>
      <formula>30</formula>
    </cfRule>
    <cfRule type="cellIs" dxfId="967" priority="125" operator="between">
      <formula>25</formula>
      <formula>30</formula>
    </cfRule>
    <cfRule type="cellIs" dxfId="966" priority="126" operator="between">
      <formula>30</formula>
      <formula>35</formula>
    </cfRule>
    <cfRule type="cellIs" dxfId="965" priority="127" operator="between">
      <formula>35</formula>
      <formula>40</formula>
    </cfRule>
  </conditionalFormatting>
  <conditionalFormatting sqref="J83">
    <cfRule type="cellIs" dxfId="964" priority="128" operator="between">
      <formula>40</formula>
      <formula>55</formula>
    </cfRule>
  </conditionalFormatting>
  <conditionalFormatting sqref="J83:K83">
    <cfRule type="cellIs" dxfId="963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962" priority="115" operator="between">
      <formula>0</formula>
      <formula>5</formula>
    </cfRule>
  </conditionalFormatting>
  <conditionalFormatting sqref="B38:Y42">
    <cfRule type="cellIs" dxfId="961" priority="110" operator="between">
      <formula>0</formula>
      <formula>5</formula>
    </cfRule>
    <cfRule type="cellIs" dxfId="960" priority="111" operator="between">
      <formula>20</formula>
      <formula>25</formula>
    </cfRule>
  </conditionalFormatting>
  <conditionalFormatting sqref="B83:Q83">
    <cfRule type="cellIs" dxfId="959" priority="107" operator="between">
      <formula>50</formula>
      <formula>300</formula>
    </cfRule>
    <cfRule type="cellIs" dxfId="958" priority="108" operator="between">
      <formula>10</formula>
      <formula>20</formula>
    </cfRule>
    <cfRule type="cellIs" dxfId="957" priority="109" operator="between">
      <formula>5</formula>
      <formula>10</formula>
    </cfRule>
  </conditionalFormatting>
  <conditionalFormatting sqref="R39">
    <cfRule type="cellIs" dxfId="956" priority="106" operator="between">
      <formula>40</formula>
      <formula>55</formula>
    </cfRule>
  </conditionalFormatting>
  <conditionalFormatting sqref="R39">
    <cfRule type="cellIs" dxfId="955" priority="96" operator="between">
      <formula>-25</formula>
      <formula>-5</formula>
    </cfRule>
    <cfRule type="cellIs" dxfId="954" priority="97" operator="between">
      <formula>-5</formula>
      <formula>0</formula>
    </cfRule>
    <cfRule type="cellIs" dxfId="953" priority="98" operator="between">
      <formula>5</formula>
      <formula>10</formula>
    </cfRule>
    <cfRule type="cellIs" dxfId="952" priority="99" operator="between">
      <formula>10</formula>
      <formula>15</formula>
    </cfRule>
    <cfRule type="cellIs" dxfId="951" priority="100" operator="between">
      <formula>15</formula>
      <formula>20</formula>
    </cfRule>
    <cfRule type="cellIs" dxfId="950" priority="101" operator="between">
      <formula>20</formula>
      <formula>25</formula>
    </cfRule>
    <cfRule type="cellIs" dxfId="949" priority="102" operator="between">
      <formula>25</formula>
      <formula>30</formula>
    </cfRule>
    <cfRule type="cellIs" dxfId="948" priority="103" operator="between">
      <formula>25</formula>
      <formula>30</formula>
    </cfRule>
    <cfRule type="cellIs" dxfId="947" priority="104" operator="between">
      <formula>30</formula>
      <formula>35</formula>
    </cfRule>
    <cfRule type="cellIs" dxfId="946" priority="105" operator="between">
      <formula>35</formula>
      <formula>40</formula>
    </cfRule>
  </conditionalFormatting>
  <conditionalFormatting sqref="R41">
    <cfRule type="cellIs" dxfId="945" priority="95" operator="between">
      <formula>40</formula>
      <formula>55</formula>
    </cfRule>
  </conditionalFormatting>
  <conditionalFormatting sqref="R41">
    <cfRule type="cellIs" dxfId="944" priority="85" operator="between">
      <formula>-25</formula>
      <formula>-5</formula>
    </cfRule>
    <cfRule type="cellIs" dxfId="943" priority="86" operator="between">
      <formula>-5</formula>
      <formula>0</formula>
    </cfRule>
    <cfRule type="cellIs" dxfId="942" priority="87" operator="between">
      <formula>5</formula>
      <formula>10</formula>
    </cfRule>
    <cfRule type="cellIs" dxfId="941" priority="88" operator="between">
      <formula>10</formula>
      <formula>15</formula>
    </cfRule>
    <cfRule type="cellIs" dxfId="940" priority="89" operator="between">
      <formula>15</formula>
      <formula>20</formula>
    </cfRule>
    <cfRule type="cellIs" dxfId="939" priority="90" operator="between">
      <formula>20</formula>
      <formula>25</formula>
    </cfRule>
    <cfRule type="cellIs" dxfId="938" priority="91" operator="between">
      <formula>25</formula>
      <formula>30</formula>
    </cfRule>
    <cfRule type="cellIs" dxfId="937" priority="92" operator="between">
      <formula>25</formula>
      <formula>30</formula>
    </cfRule>
    <cfRule type="cellIs" dxfId="936" priority="93" operator="between">
      <formula>30</formula>
      <formula>35</formula>
    </cfRule>
    <cfRule type="cellIs" dxfId="935" priority="94" operator="between">
      <formula>35</formula>
      <formula>40</formula>
    </cfRule>
  </conditionalFormatting>
  <conditionalFormatting sqref="R83 T83 V83 X83">
    <cfRule type="cellIs" dxfId="934" priority="74" operator="between">
      <formula>-25</formula>
      <formula>-5</formula>
    </cfRule>
    <cfRule type="cellIs" dxfId="933" priority="75" operator="between">
      <formula>-5</formula>
      <formula>0</formula>
    </cfRule>
    <cfRule type="cellIs" dxfId="932" priority="76" operator="between">
      <formula>5</formula>
      <formula>10</formula>
    </cfRule>
    <cfRule type="cellIs" dxfId="931" priority="77" operator="between">
      <formula>10</formula>
      <formula>15</formula>
    </cfRule>
    <cfRule type="cellIs" dxfId="930" priority="78" operator="between">
      <formula>15</formula>
      <formula>20</formula>
    </cfRule>
    <cfRule type="cellIs" dxfId="929" priority="79" operator="between">
      <formula>20</formula>
      <formula>25</formula>
    </cfRule>
    <cfRule type="cellIs" dxfId="928" priority="80" operator="between">
      <formula>25</formula>
      <formula>30</formula>
    </cfRule>
    <cfRule type="cellIs" dxfId="927" priority="81" operator="between">
      <formula>25</formula>
      <formula>30</formula>
    </cfRule>
    <cfRule type="cellIs" dxfId="926" priority="82" operator="between">
      <formula>30</formula>
      <formula>35</formula>
    </cfRule>
    <cfRule type="cellIs" dxfId="925" priority="83" operator="between">
      <formula>35</formula>
      <formula>40</formula>
    </cfRule>
  </conditionalFormatting>
  <conditionalFormatting sqref="R83 T83 V83 X83">
    <cfRule type="cellIs" dxfId="924" priority="84" operator="between">
      <formula>40</formula>
      <formula>55</formula>
    </cfRule>
  </conditionalFormatting>
  <conditionalFormatting sqref="R83:Y83">
    <cfRule type="cellIs" dxfId="923" priority="67" operator="between">
      <formula>50</formula>
      <formula>300</formula>
    </cfRule>
    <cfRule type="cellIs" dxfId="922" priority="68" operator="between">
      <formula>20</formula>
      <formula>50</formula>
    </cfRule>
    <cfRule type="cellIs" dxfId="921" priority="69" operator="between">
      <formula>10</formula>
      <formula>20</formula>
    </cfRule>
    <cfRule type="cellIs" dxfId="920" priority="70" operator="between">
      <formula>5</formula>
      <formula>10</formula>
    </cfRule>
    <cfRule type="cellIs" dxfId="919" priority="71" operator="between">
      <formula>2</formula>
      <formula>5</formula>
    </cfRule>
    <cfRule type="cellIs" dxfId="918" priority="72" operator="between">
      <formula>1</formula>
      <formula>2</formula>
    </cfRule>
    <cfRule type="cellIs" dxfId="917" priority="73" operator="between">
      <formula>0</formula>
      <formula>1</formula>
    </cfRule>
  </conditionalFormatting>
  <conditionalFormatting sqref="T39">
    <cfRule type="cellIs" dxfId="916" priority="66" operator="between">
      <formula>40</formula>
      <formula>55</formula>
    </cfRule>
  </conditionalFormatting>
  <conditionalFormatting sqref="T39">
    <cfRule type="cellIs" dxfId="915" priority="56" operator="between">
      <formula>-25</formula>
      <formula>-5</formula>
    </cfRule>
    <cfRule type="cellIs" dxfId="914" priority="57" operator="between">
      <formula>-5</formula>
      <formula>0</formula>
    </cfRule>
    <cfRule type="cellIs" dxfId="913" priority="58" operator="between">
      <formula>5</formula>
      <formula>10</formula>
    </cfRule>
    <cfRule type="cellIs" dxfId="912" priority="59" operator="between">
      <formula>10</formula>
      <formula>15</formula>
    </cfRule>
    <cfRule type="cellIs" dxfId="911" priority="60" operator="between">
      <formula>15</formula>
      <formula>20</formula>
    </cfRule>
    <cfRule type="cellIs" dxfId="910" priority="61" operator="between">
      <formula>20</formula>
      <formula>25</formula>
    </cfRule>
    <cfRule type="cellIs" dxfId="909" priority="62" operator="between">
      <formula>25</formula>
      <formula>30</formula>
    </cfRule>
    <cfRule type="cellIs" dxfId="908" priority="63" operator="between">
      <formula>25</formula>
      <formula>30</formula>
    </cfRule>
    <cfRule type="cellIs" dxfId="907" priority="64" operator="between">
      <formula>30</formula>
      <formula>35</formula>
    </cfRule>
    <cfRule type="cellIs" dxfId="906" priority="65" operator="between">
      <formula>35</formula>
      <formula>40</formula>
    </cfRule>
  </conditionalFormatting>
  <conditionalFormatting sqref="T41">
    <cfRule type="cellIs" dxfId="905" priority="55" operator="between">
      <formula>40</formula>
      <formula>55</formula>
    </cfRule>
  </conditionalFormatting>
  <conditionalFormatting sqref="T41">
    <cfRule type="cellIs" dxfId="904" priority="45" operator="between">
      <formula>-25</formula>
      <formula>-5</formula>
    </cfRule>
    <cfRule type="cellIs" dxfId="903" priority="46" operator="between">
      <formula>-5</formula>
      <formula>0</formula>
    </cfRule>
    <cfRule type="cellIs" dxfId="902" priority="47" operator="between">
      <formula>5</formula>
      <formula>10</formula>
    </cfRule>
    <cfRule type="cellIs" dxfId="901" priority="48" operator="between">
      <formula>10</formula>
      <formula>15</formula>
    </cfRule>
    <cfRule type="cellIs" dxfId="900" priority="49" operator="between">
      <formula>15</formula>
      <formula>20</formula>
    </cfRule>
    <cfRule type="cellIs" dxfId="899" priority="50" operator="between">
      <formula>20</formula>
      <formula>25</formula>
    </cfRule>
    <cfRule type="cellIs" dxfId="898" priority="51" operator="between">
      <formula>25</formula>
      <formula>30</formula>
    </cfRule>
    <cfRule type="cellIs" dxfId="897" priority="52" operator="between">
      <formula>25</formula>
      <formula>30</formula>
    </cfRule>
    <cfRule type="cellIs" dxfId="896" priority="53" operator="between">
      <formula>30</formula>
      <formula>35</formula>
    </cfRule>
    <cfRule type="cellIs" dxfId="895" priority="54" operator="between">
      <formula>35</formula>
      <formula>40</formula>
    </cfRule>
  </conditionalFormatting>
  <conditionalFormatting sqref="V41">
    <cfRule type="cellIs" dxfId="894" priority="44" operator="between">
      <formula>40</formula>
      <formula>55</formula>
    </cfRule>
  </conditionalFormatting>
  <conditionalFormatting sqref="V41">
    <cfRule type="cellIs" dxfId="893" priority="34" operator="between">
      <formula>-25</formula>
      <formula>-5</formula>
    </cfRule>
    <cfRule type="cellIs" dxfId="892" priority="35" operator="between">
      <formula>-5</formula>
      <formula>0</formula>
    </cfRule>
    <cfRule type="cellIs" dxfId="891" priority="36" operator="between">
      <formula>5</formula>
      <formula>10</formula>
    </cfRule>
    <cfRule type="cellIs" dxfId="890" priority="37" operator="between">
      <formula>10</formula>
      <formula>15</formula>
    </cfRule>
    <cfRule type="cellIs" dxfId="889" priority="38" operator="between">
      <formula>15</formula>
      <formula>20</formula>
    </cfRule>
    <cfRule type="cellIs" dxfId="888" priority="39" operator="between">
      <formula>20</formula>
      <formula>25</formula>
    </cfRule>
    <cfRule type="cellIs" dxfId="887" priority="40" operator="between">
      <formula>25</formula>
      <formula>30</formula>
    </cfRule>
    <cfRule type="cellIs" dxfId="886" priority="41" operator="between">
      <formula>25</formula>
      <formula>30</formula>
    </cfRule>
    <cfRule type="cellIs" dxfId="885" priority="42" operator="between">
      <formula>30</formula>
      <formula>35</formula>
    </cfRule>
    <cfRule type="cellIs" dxfId="884" priority="43" operator="between">
      <formula>35</formula>
      <formula>40</formula>
    </cfRule>
  </conditionalFormatting>
  <conditionalFormatting sqref="V39">
    <cfRule type="cellIs" dxfId="883" priority="33" operator="between">
      <formula>40</formula>
      <formula>55</formula>
    </cfRule>
  </conditionalFormatting>
  <conditionalFormatting sqref="V39">
    <cfRule type="cellIs" dxfId="882" priority="23" operator="between">
      <formula>-25</formula>
      <formula>-5</formula>
    </cfRule>
    <cfRule type="cellIs" dxfId="881" priority="24" operator="between">
      <formula>-5</formula>
      <formula>0</formula>
    </cfRule>
    <cfRule type="cellIs" dxfId="880" priority="25" operator="between">
      <formula>5</formula>
      <formula>10</formula>
    </cfRule>
    <cfRule type="cellIs" dxfId="879" priority="26" operator="between">
      <formula>10</formula>
      <formula>15</formula>
    </cfRule>
    <cfRule type="cellIs" dxfId="878" priority="27" operator="between">
      <formula>15</formula>
      <formula>20</formula>
    </cfRule>
    <cfRule type="cellIs" dxfId="877" priority="28" operator="between">
      <formula>20</formula>
      <formula>25</formula>
    </cfRule>
    <cfRule type="cellIs" dxfId="876" priority="29" operator="between">
      <formula>25</formula>
      <formula>30</formula>
    </cfRule>
    <cfRule type="cellIs" dxfId="875" priority="30" operator="between">
      <formula>25</formula>
      <formula>30</formula>
    </cfRule>
    <cfRule type="cellIs" dxfId="874" priority="31" operator="between">
      <formula>30</formula>
      <formula>35</formula>
    </cfRule>
    <cfRule type="cellIs" dxfId="873" priority="32" operator="between">
      <formula>35</formula>
      <formula>40</formula>
    </cfRule>
  </conditionalFormatting>
  <conditionalFormatting sqref="X39">
    <cfRule type="cellIs" dxfId="872" priority="1" operator="between">
      <formula>-25</formula>
      <formula>-5</formula>
    </cfRule>
    <cfRule type="cellIs" dxfId="871" priority="2" operator="between">
      <formula>-5</formula>
      <formula>0</formula>
    </cfRule>
    <cfRule type="cellIs" dxfId="870" priority="3" operator="between">
      <formula>5</formula>
      <formula>10</formula>
    </cfRule>
    <cfRule type="cellIs" dxfId="869" priority="4" operator="between">
      <formula>10</formula>
      <formula>15</formula>
    </cfRule>
    <cfRule type="cellIs" dxfId="868" priority="5" operator="between">
      <formula>15</formula>
      <formula>20</formula>
    </cfRule>
    <cfRule type="cellIs" dxfId="867" priority="6" operator="between">
      <formula>20</formula>
      <formula>25</formula>
    </cfRule>
    <cfRule type="cellIs" dxfId="866" priority="7" operator="between">
      <formula>25</formula>
      <formula>30</formula>
    </cfRule>
    <cfRule type="cellIs" dxfId="865" priority="8" operator="between">
      <formula>25</formula>
      <formula>30</formula>
    </cfRule>
    <cfRule type="cellIs" dxfId="864" priority="9" operator="between">
      <formula>30</formula>
      <formula>35</formula>
    </cfRule>
    <cfRule type="cellIs" dxfId="863" priority="10" operator="between">
      <formula>35</formula>
      <formula>40</formula>
    </cfRule>
  </conditionalFormatting>
  <conditionalFormatting sqref="X41">
    <cfRule type="cellIs" dxfId="862" priority="22" operator="between">
      <formula>40</formula>
      <formula>55</formula>
    </cfRule>
  </conditionalFormatting>
  <conditionalFormatting sqref="X41">
    <cfRule type="cellIs" dxfId="861" priority="12" operator="between">
      <formula>-25</formula>
      <formula>-5</formula>
    </cfRule>
    <cfRule type="cellIs" dxfId="860" priority="13" operator="between">
      <formula>-5</formula>
      <formula>0</formula>
    </cfRule>
    <cfRule type="cellIs" dxfId="859" priority="14" operator="between">
      <formula>5</formula>
      <formula>10</formula>
    </cfRule>
    <cfRule type="cellIs" dxfId="858" priority="15" operator="between">
      <formula>10</formula>
      <formula>15</formula>
    </cfRule>
    <cfRule type="cellIs" dxfId="857" priority="16" operator="between">
      <formula>15</formula>
      <formula>20</formula>
    </cfRule>
    <cfRule type="cellIs" dxfId="856" priority="17" operator="between">
      <formula>20</formula>
      <formula>25</formula>
    </cfRule>
    <cfRule type="cellIs" dxfId="855" priority="18" operator="between">
      <formula>25</formula>
      <formula>30</formula>
    </cfRule>
    <cfRule type="cellIs" dxfId="854" priority="19" operator="between">
      <formula>25</formula>
      <formula>30</formula>
    </cfRule>
    <cfRule type="cellIs" dxfId="853" priority="20" operator="between">
      <formula>30</formula>
      <formula>35</formula>
    </cfRule>
    <cfRule type="cellIs" dxfId="852" priority="21" operator="between">
      <formula>35</formula>
      <formula>40</formula>
    </cfRule>
  </conditionalFormatting>
  <conditionalFormatting sqref="X39">
    <cfRule type="cellIs" dxfId="851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180"/>
  <sheetViews>
    <sheetView workbookViewId="0"/>
  </sheetViews>
  <sheetFormatPr baseColWidth="10" defaultColWidth="8.85546875" defaultRowHeight="15.75" customHeight="1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29"/>
      <c r="C1" s="29"/>
      <c r="D1" s="29"/>
      <c r="E1" s="29"/>
      <c r="F1" s="29"/>
      <c r="G1" s="29"/>
      <c r="L1" s="29" t="s">
        <v>43</v>
      </c>
    </row>
    <row r="2" spans="1:25" ht="31.5" thickBot="1" x14ac:dyDescent="0.6">
      <c r="J2" s="17" t="s">
        <v>48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13.4</v>
      </c>
      <c r="C5" s="10">
        <v>7.7</v>
      </c>
      <c r="D5" s="19">
        <v>13.5</v>
      </c>
      <c r="E5" s="20">
        <v>0.6</v>
      </c>
      <c r="F5" s="19">
        <v>18.399999999999999</v>
      </c>
      <c r="G5" s="20">
        <v>4.5</v>
      </c>
      <c r="H5" s="21">
        <v>19.7</v>
      </c>
      <c r="I5" s="19">
        <v>7.8</v>
      </c>
      <c r="J5" s="22">
        <v>23.9</v>
      </c>
      <c r="K5" s="10">
        <v>13</v>
      </c>
      <c r="L5" s="10">
        <v>26.9</v>
      </c>
      <c r="M5" s="10">
        <v>16.5</v>
      </c>
      <c r="N5" s="11">
        <v>35.5</v>
      </c>
      <c r="O5" s="7">
        <v>19.3</v>
      </c>
      <c r="P5" s="10">
        <v>33.4</v>
      </c>
      <c r="Q5" s="10">
        <v>20.5</v>
      </c>
      <c r="R5" s="10">
        <v>28.2</v>
      </c>
      <c r="S5" s="10">
        <v>18.8</v>
      </c>
      <c r="T5" s="10">
        <v>26.7</v>
      </c>
      <c r="U5" s="10">
        <v>15.1</v>
      </c>
      <c r="V5" s="10">
        <v>20.7</v>
      </c>
      <c r="W5" s="10">
        <v>9</v>
      </c>
      <c r="X5" s="10">
        <v>13.2</v>
      </c>
      <c r="Y5" s="10">
        <v>5.3</v>
      </c>
    </row>
    <row r="6" spans="1:25" ht="12.75" customHeight="1" thickBot="1" x14ac:dyDescent="0.25">
      <c r="A6" s="6">
        <v>2</v>
      </c>
      <c r="B6" s="10">
        <v>11.7</v>
      </c>
      <c r="C6" s="10">
        <v>3.1</v>
      </c>
      <c r="D6" s="21">
        <v>14.3</v>
      </c>
      <c r="E6" s="19">
        <v>0.9</v>
      </c>
      <c r="F6" s="21">
        <v>19.8</v>
      </c>
      <c r="G6" s="19">
        <v>4.8</v>
      </c>
      <c r="H6" s="21">
        <v>20.5</v>
      </c>
      <c r="I6" s="23">
        <v>5.6</v>
      </c>
      <c r="J6" s="21">
        <v>23.9</v>
      </c>
      <c r="K6" s="10">
        <v>13.1</v>
      </c>
      <c r="L6" s="10">
        <v>26.3</v>
      </c>
      <c r="M6" s="10">
        <v>17.100000000000001</v>
      </c>
      <c r="N6" s="8">
        <v>35.1</v>
      </c>
      <c r="O6" s="8">
        <v>18.8</v>
      </c>
      <c r="P6" s="10">
        <v>33.1</v>
      </c>
      <c r="Q6" s="10">
        <v>18.399999999999999</v>
      </c>
      <c r="R6" s="10">
        <v>28.2</v>
      </c>
      <c r="S6" s="10">
        <v>19.899999999999999</v>
      </c>
      <c r="T6" s="10">
        <v>26.4</v>
      </c>
      <c r="U6" s="10">
        <v>16.2</v>
      </c>
      <c r="V6" s="10">
        <v>25.4</v>
      </c>
      <c r="W6" s="10">
        <v>10.3</v>
      </c>
      <c r="X6" s="10">
        <v>11.6</v>
      </c>
      <c r="Y6" s="10">
        <v>0.6</v>
      </c>
    </row>
    <row r="7" spans="1:25" ht="12.75" customHeight="1" thickBot="1" x14ac:dyDescent="0.25">
      <c r="A7" s="6">
        <v>3</v>
      </c>
      <c r="B7" s="10">
        <v>16.5</v>
      </c>
      <c r="C7" s="10">
        <v>4.5999999999999996</v>
      </c>
      <c r="D7" s="21">
        <v>18.899999999999999</v>
      </c>
      <c r="E7" s="19">
        <v>-0.2</v>
      </c>
      <c r="F7" s="21">
        <v>10.8</v>
      </c>
      <c r="G7" s="23">
        <v>8.1999999999999993</v>
      </c>
      <c r="H7" s="21">
        <v>21.8</v>
      </c>
      <c r="I7" s="19">
        <v>6</v>
      </c>
      <c r="J7" s="24">
        <v>13.2</v>
      </c>
      <c r="K7" s="10">
        <v>8.6999999999999993</v>
      </c>
      <c r="L7" s="10">
        <v>29.6</v>
      </c>
      <c r="M7" s="10">
        <v>14.8</v>
      </c>
      <c r="N7" s="11">
        <v>34.1</v>
      </c>
      <c r="O7" s="8">
        <v>18.600000000000001</v>
      </c>
      <c r="P7" s="10">
        <v>32.200000000000003</v>
      </c>
      <c r="Q7" s="10">
        <v>18.7</v>
      </c>
      <c r="R7" s="10">
        <v>32.5</v>
      </c>
      <c r="S7" s="10">
        <v>19.100000000000001</v>
      </c>
      <c r="T7" s="10">
        <v>28</v>
      </c>
      <c r="U7" s="10">
        <v>15.3</v>
      </c>
      <c r="V7" s="10">
        <v>22.3</v>
      </c>
      <c r="W7" s="10">
        <v>9.9</v>
      </c>
      <c r="X7" s="10">
        <v>10.4</v>
      </c>
      <c r="Y7" s="10">
        <v>0.9</v>
      </c>
    </row>
    <row r="8" spans="1:25" ht="12.75" customHeight="1" thickBot="1" x14ac:dyDescent="0.25">
      <c r="A8" s="6">
        <v>4</v>
      </c>
      <c r="B8" s="10">
        <v>11.4</v>
      </c>
      <c r="C8" s="10">
        <v>6.2</v>
      </c>
      <c r="D8" s="19">
        <v>8.5</v>
      </c>
      <c r="E8" s="23">
        <v>1.8</v>
      </c>
      <c r="F8" s="19">
        <v>17.3</v>
      </c>
      <c r="G8" s="23">
        <v>7.4</v>
      </c>
      <c r="H8" s="21">
        <v>18.2</v>
      </c>
      <c r="I8" s="19">
        <v>6.7</v>
      </c>
      <c r="J8" s="24">
        <v>15.6</v>
      </c>
      <c r="K8" s="10">
        <v>7.9</v>
      </c>
      <c r="L8" s="10">
        <v>31.4</v>
      </c>
      <c r="M8" s="10">
        <v>15.7</v>
      </c>
      <c r="N8" s="11">
        <v>34.299999999999997</v>
      </c>
      <c r="O8" s="8">
        <v>21</v>
      </c>
      <c r="P8" s="10">
        <v>30.2</v>
      </c>
      <c r="Q8" s="10">
        <v>19.3</v>
      </c>
      <c r="R8" s="10">
        <v>33.200000000000003</v>
      </c>
      <c r="S8" s="10">
        <v>18.8</v>
      </c>
      <c r="T8" s="10">
        <v>24.9</v>
      </c>
      <c r="U8" s="10">
        <v>16.399999999999999</v>
      </c>
      <c r="V8" s="10">
        <v>27.1</v>
      </c>
      <c r="W8" s="10">
        <v>9.6</v>
      </c>
      <c r="X8" s="10">
        <v>12.8</v>
      </c>
      <c r="Y8" s="10">
        <v>0</v>
      </c>
    </row>
    <row r="9" spans="1:25" ht="12.75" customHeight="1" thickBot="1" x14ac:dyDescent="0.25">
      <c r="A9" s="6">
        <v>5</v>
      </c>
      <c r="B9" s="10">
        <v>10.8</v>
      </c>
      <c r="C9" s="10">
        <v>7.2</v>
      </c>
      <c r="D9" s="19">
        <v>16.7</v>
      </c>
      <c r="E9" s="23">
        <v>6.1</v>
      </c>
      <c r="F9" s="19">
        <v>17.600000000000001</v>
      </c>
      <c r="G9" s="23">
        <v>5.6</v>
      </c>
      <c r="H9" s="21">
        <v>18.8</v>
      </c>
      <c r="I9" s="23">
        <v>5.0999999999999996</v>
      </c>
      <c r="J9" s="24">
        <v>20.3</v>
      </c>
      <c r="K9" s="10">
        <v>6.6</v>
      </c>
      <c r="L9" s="10">
        <v>32.799999999999997</v>
      </c>
      <c r="M9" s="10">
        <v>16.2</v>
      </c>
      <c r="N9" s="11">
        <v>35.5</v>
      </c>
      <c r="O9" s="8">
        <v>19.600000000000001</v>
      </c>
      <c r="P9" s="10">
        <v>30.6</v>
      </c>
      <c r="Q9" s="10">
        <v>19.3</v>
      </c>
      <c r="R9" s="10">
        <v>32.4</v>
      </c>
      <c r="S9" s="10">
        <v>19.399999999999999</v>
      </c>
      <c r="T9" s="10">
        <v>27.7</v>
      </c>
      <c r="U9" s="10">
        <v>12.7</v>
      </c>
      <c r="V9" s="10">
        <v>23.7</v>
      </c>
      <c r="W9" s="10">
        <v>10.199999999999999</v>
      </c>
      <c r="X9" s="10">
        <v>8.9</v>
      </c>
      <c r="Y9" s="10">
        <v>1.5</v>
      </c>
    </row>
    <row r="10" spans="1:25" ht="12.75" customHeight="1" thickBot="1" x14ac:dyDescent="0.25">
      <c r="A10" s="6">
        <v>6</v>
      </c>
      <c r="B10" s="10">
        <v>11.3</v>
      </c>
      <c r="C10" s="10">
        <v>1.9</v>
      </c>
      <c r="D10" s="19">
        <v>17.5</v>
      </c>
      <c r="E10" s="23">
        <v>3.6</v>
      </c>
      <c r="F10" s="19">
        <v>16.7</v>
      </c>
      <c r="G10" s="23">
        <v>3.5</v>
      </c>
      <c r="H10" s="21">
        <v>21.9</v>
      </c>
      <c r="I10" s="23">
        <v>7.7</v>
      </c>
      <c r="J10" s="21">
        <v>18.7</v>
      </c>
      <c r="K10" s="10">
        <v>8.3000000000000007</v>
      </c>
      <c r="L10" s="10">
        <v>25.6</v>
      </c>
      <c r="M10" s="10">
        <v>17.5</v>
      </c>
      <c r="N10" s="11">
        <v>33.799999999999997</v>
      </c>
      <c r="O10" s="8">
        <v>20.7</v>
      </c>
      <c r="P10" s="10">
        <v>28.6</v>
      </c>
      <c r="Q10" s="10">
        <v>17.2</v>
      </c>
      <c r="R10" s="10">
        <v>31.8</v>
      </c>
      <c r="S10" s="10">
        <v>18.3</v>
      </c>
      <c r="T10" s="10">
        <v>29.2</v>
      </c>
      <c r="U10" s="10">
        <v>10.8</v>
      </c>
      <c r="V10" s="10">
        <v>22.8</v>
      </c>
      <c r="W10" s="10">
        <v>10.1</v>
      </c>
      <c r="X10" s="10">
        <v>18</v>
      </c>
      <c r="Y10" s="10">
        <v>4.7</v>
      </c>
    </row>
    <row r="11" spans="1:25" ht="12.75" customHeight="1" thickBot="1" x14ac:dyDescent="0.25">
      <c r="A11" s="6">
        <v>7</v>
      </c>
      <c r="B11" s="10">
        <v>6.7</v>
      </c>
      <c r="C11" s="10">
        <v>1.6</v>
      </c>
      <c r="D11" s="19">
        <v>19.2</v>
      </c>
      <c r="E11" s="23">
        <v>3.5</v>
      </c>
      <c r="F11" s="19">
        <v>10.8</v>
      </c>
      <c r="G11" s="23">
        <v>1.3</v>
      </c>
      <c r="H11" s="24">
        <v>16.100000000000001</v>
      </c>
      <c r="I11" s="19">
        <v>8.8000000000000007</v>
      </c>
      <c r="J11" s="24">
        <v>19.2</v>
      </c>
      <c r="K11" s="10">
        <v>10.4</v>
      </c>
      <c r="L11" s="10">
        <v>28.5</v>
      </c>
      <c r="M11" s="10">
        <v>16</v>
      </c>
      <c r="N11" s="11">
        <v>34.6</v>
      </c>
      <c r="O11" s="8">
        <v>20.2</v>
      </c>
      <c r="P11" s="10">
        <v>33.200000000000003</v>
      </c>
      <c r="Q11" s="10">
        <v>18.600000000000001</v>
      </c>
      <c r="R11" s="10">
        <v>30.2</v>
      </c>
      <c r="S11" s="10">
        <v>17.100000000000001</v>
      </c>
      <c r="T11" s="10">
        <v>27.1</v>
      </c>
      <c r="U11" s="10">
        <v>15.8</v>
      </c>
      <c r="V11" s="10">
        <v>18.5</v>
      </c>
      <c r="W11" s="10">
        <v>9.6</v>
      </c>
      <c r="X11" s="10">
        <v>21.4</v>
      </c>
      <c r="Y11" s="10">
        <v>8.6</v>
      </c>
    </row>
    <row r="12" spans="1:25" ht="12.75" customHeight="1" thickBot="1" x14ac:dyDescent="0.25">
      <c r="A12" s="6">
        <v>8</v>
      </c>
      <c r="B12" s="10">
        <v>7</v>
      </c>
      <c r="C12" s="10">
        <v>3</v>
      </c>
      <c r="D12" s="19">
        <v>10.3</v>
      </c>
      <c r="E12" s="19">
        <v>5.6</v>
      </c>
      <c r="F12" s="19">
        <v>3.7</v>
      </c>
      <c r="G12" s="19">
        <v>0.4</v>
      </c>
      <c r="H12" s="21">
        <v>19.399999999999999</v>
      </c>
      <c r="I12" s="19">
        <v>8.5</v>
      </c>
      <c r="J12" s="21">
        <v>23.2</v>
      </c>
      <c r="K12" s="10">
        <v>11.6</v>
      </c>
      <c r="L12" s="10">
        <v>30.2</v>
      </c>
      <c r="M12" s="10">
        <v>16.399999999999999</v>
      </c>
      <c r="N12" s="9">
        <v>37.299999999999997</v>
      </c>
      <c r="O12" s="8">
        <v>31</v>
      </c>
      <c r="P12" s="10">
        <v>34.299999999999997</v>
      </c>
      <c r="Q12" s="10">
        <v>18.899999999999999</v>
      </c>
      <c r="R12" s="10">
        <v>30.2</v>
      </c>
      <c r="S12" s="10">
        <v>16.600000000000001</v>
      </c>
      <c r="T12" s="10">
        <v>26.9</v>
      </c>
      <c r="U12" s="10">
        <v>18.3</v>
      </c>
      <c r="V12" s="10">
        <v>13.9</v>
      </c>
      <c r="W12" s="10">
        <v>6.8</v>
      </c>
      <c r="X12" s="10">
        <v>21.9</v>
      </c>
      <c r="Y12" s="10">
        <v>11.2</v>
      </c>
    </row>
    <row r="13" spans="1:25" ht="12.75" customHeight="1" thickBot="1" x14ac:dyDescent="0.25">
      <c r="A13" s="6">
        <v>9</v>
      </c>
      <c r="B13" s="10">
        <v>7.3</v>
      </c>
      <c r="C13" s="10">
        <v>0.4</v>
      </c>
      <c r="D13" s="19">
        <v>8.6999999999999993</v>
      </c>
      <c r="E13" s="19">
        <v>4.5</v>
      </c>
      <c r="F13" s="19">
        <v>11.6</v>
      </c>
      <c r="G13" s="23">
        <v>-0.8</v>
      </c>
      <c r="H13" s="21">
        <v>23.4</v>
      </c>
      <c r="I13" s="19">
        <v>9.5</v>
      </c>
      <c r="J13" s="21">
        <v>22.3</v>
      </c>
      <c r="K13" s="10">
        <v>10.4</v>
      </c>
      <c r="L13" s="10">
        <v>21.6</v>
      </c>
      <c r="M13" s="10">
        <v>18.600000000000001</v>
      </c>
      <c r="N13" s="11">
        <v>34.5</v>
      </c>
      <c r="O13" s="8">
        <v>20.8</v>
      </c>
      <c r="P13" s="10">
        <v>35.9</v>
      </c>
      <c r="Q13" s="10">
        <v>22.5</v>
      </c>
      <c r="R13" s="10">
        <v>29.7</v>
      </c>
      <c r="S13" s="10">
        <v>14.6</v>
      </c>
      <c r="T13" s="10">
        <v>28.5</v>
      </c>
      <c r="U13" s="10">
        <v>18.399999999999999</v>
      </c>
      <c r="V13" s="10">
        <v>17.8</v>
      </c>
      <c r="W13" s="10">
        <v>7.4</v>
      </c>
      <c r="X13" s="10">
        <v>17.100000000000001</v>
      </c>
      <c r="Y13" s="10">
        <v>11</v>
      </c>
    </row>
    <row r="14" spans="1:25" ht="12.75" customHeight="1" thickBot="1" x14ac:dyDescent="0.25">
      <c r="A14" s="6">
        <v>10</v>
      </c>
      <c r="B14" s="10">
        <v>6.8</v>
      </c>
      <c r="C14" s="10">
        <v>-1.5</v>
      </c>
      <c r="D14" s="21">
        <v>13.3</v>
      </c>
      <c r="E14" s="19">
        <v>0.6</v>
      </c>
      <c r="F14" s="19">
        <v>10.6</v>
      </c>
      <c r="G14" s="19">
        <v>-2.9</v>
      </c>
      <c r="H14" s="24">
        <v>25.2</v>
      </c>
      <c r="I14" s="19">
        <v>7.9</v>
      </c>
      <c r="J14" s="21">
        <v>26.2</v>
      </c>
      <c r="K14" s="10">
        <v>10.8</v>
      </c>
      <c r="L14" s="10">
        <v>26.1</v>
      </c>
      <c r="M14" s="10">
        <v>18.7</v>
      </c>
      <c r="N14" s="11">
        <v>34.6</v>
      </c>
      <c r="O14" s="8">
        <v>22.5</v>
      </c>
      <c r="P14" s="10">
        <v>32</v>
      </c>
      <c r="Q14" s="10">
        <v>20.6</v>
      </c>
      <c r="R14" s="10">
        <v>28.7</v>
      </c>
      <c r="S14" s="10">
        <v>16.3</v>
      </c>
      <c r="T14" s="10">
        <v>20.5</v>
      </c>
      <c r="U14" s="10">
        <v>15.8</v>
      </c>
      <c r="V14" s="10">
        <v>17.399999999999999</v>
      </c>
      <c r="W14" s="10">
        <v>9.6</v>
      </c>
      <c r="X14" s="10">
        <v>17.5</v>
      </c>
      <c r="Y14" s="10">
        <v>6.8</v>
      </c>
    </row>
    <row r="15" spans="1:25" ht="12.75" customHeight="1" thickBot="1" x14ac:dyDescent="0.25">
      <c r="A15" s="6">
        <v>11</v>
      </c>
      <c r="B15" s="10">
        <v>10.1</v>
      </c>
      <c r="C15" s="10">
        <v>0.1</v>
      </c>
      <c r="D15" s="21">
        <v>7.4</v>
      </c>
      <c r="E15" s="19">
        <v>-2.2000000000000002</v>
      </c>
      <c r="F15" s="19">
        <v>12.2</v>
      </c>
      <c r="G15" s="19">
        <v>-2.1</v>
      </c>
      <c r="H15" s="24">
        <v>26.9</v>
      </c>
      <c r="I15" s="19">
        <v>8.3000000000000007</v>
      </c>
      <c r="J15" s="24">
        <v>25</v>
      </c>
      <c r="K15" s="10">
        <v>11.3</v>
      </c>
      <c r="L15" s="10">
        <v>23.7</v>
      </c>
      <c r="M15" s="10">
        <v>14</v>
      </c>
      <c r="N15" s="11">
        <v>37.1</v>
      </c>
      <c r="O15" s="8">
        <v>20.5</v>
      </c>
      <c r="P15" s="10">
        <v>32.4</v>
      </c>
      <c r="Q15" s="10">
        <v>21.2</v>
      </c>
      <c r="R15" s="10">
        <v>30.7</v>
      </c>
      <c r="S15" s="10">
        <v>15.3</v>
      </c>
      <c r="T15" s="10">
        <v>23.9</v>
      </c>
      <c r="U15" s="10">
        <v>14.9</v>
      </c>
      <c r="V15" s="10">
        <v>18</v>
      </c>
      <c r="W15" s="10">
        <v>4.5999999999999996</v>
      </c>
      <c r="X15" s="10">
        <v>15.6</v>
      </c>
      <c r="Y15" s="10">
        <v>4.5</v>
      </c>
    </row>
    <row r="16" spans="1:25" ht="12.75" customHeight="1" thickBot="1" x14ac:dyDescent="0.25">
      <c r="A16" s="6">
        <v>12</v>
      </c>
      <c r="B16" s="10">
        <v>8.5</v>
      </c>
      <c r="C16" s="10">
        <v>-1.4</v>
      </c>
      <c r="D16" s="21">
        <v>10.5</v>
      </c>
      <c r="E16" s="23">
        <v>-2.8</v>
      </c>
      <c r="F16" s="19">
        <v>9.6</v>
      </c>
      <c r="G16" s="23">
        <v>-0.7</v>
      </c>
      <c r="H16" s="24">
        <v>13.4</v>
      </c>
      <c r="I16" s="19">
        <v>8.6</v>
      </c>
      <c r="J16" s="24">
        <v>20.399999999999999</v>
      </c>
      <c r="K16" s="10">
        <v>12.5</v>
      </c>
      <c r="L16" s="10">
        <v>28.1</v>
      </c>
      <c r="M16" s="10">
        <v>12.9</v>
      </c>
      <c r="N16" s="11">
        <v>36.200000000000003</v>
      </c>
      <c r="O16" s="8">
        <v>22.1</v>
      </c>
      <c r="P16" s="10">
        <v>31.8</v>
      </c>
      <c r="Q16" s="10">
        <v>17.899999999999999</v>
      </c>
      <c r="R16" s="10">
        <v>32.700000000000003</v>
      </c>
      <c r="S16" s="10">
        <v>16.7</v>
      </c>
      <c r="T16" s="10">
        <v>20</v>
      </c>
      <c r="U16" s="10">
        <v>15.4</v>
      </c>
      <c r="V16" s="10">
        <v>21.8</v>
      </c>
      <c r="W16" s="10">
        <v>9.1999999999999993</v>
      </c>
      <c r="X16" s="10">
        <v>14.7</v>
      </c>
      <c r="Y16" s="10">
        <v>3</v>
      </c>
    </row>
    <row r="17" spans="1:25" ht="12.75" customHeight="1" thickBot="1" x14ac:dyDescent="0.25">
      <c r="A17" s="6">
        <v>13</v>
      </c>
      <c r="B17" s="10">
        <v>14.9</v>
      </c>
      <c r="C17" s="10">
        <v>3.2</v>
      </c>
      <c r="D17" s="21">
        <v>10.5</v>
      </c>
      <c r="E17" s="23">
        <v>-1.2</v>
      </c>
      <c r="F17" s="19">
        <v>14.2</v>
      </c>
      <c r="G17" s="23">
        <v>1</v>
      </c>
      <c r="H17" s="21">
        <v>15.6</v>
      </c>
      <c r="I17" s="21">
        <v>7.4</v>
      </c>
      <c r="J17" s="21">
        <v>20.7</v>
      </c>
      <c r="K17" s="10">
        <v>10.4</v>
      </c>
      <c r="L17" s="10">
        <v>28.3</v>
      </c>
      <c r="M17" s="10">
        <v>14.9</v>
      </c>
      <c r="N17" s="11">
        <v>35.200000000000003</v>
      </c>
      <c r="O17" s="8">
        <v>20.7</v>
      </c>
      <c r="P17" s="10">
        <v>26.9</v>
      </c>
      <c r="Q17" s="10">
        <v>18.5</v>
      </c>
      <c r="R17" s="10">
        <v>31.8</v>
      </c>
      <c r="S17" s="10">
        <v>17.600000000000001</v>
      </c>
      <c r="T17" s="10">
        <v>19.8</v>
      </c>
      <c r="U17" s="10">
        <v>14.7</v>
      </c>
      <c r="V17" s="10">
        <v>22.1</v>
      </c>
      <c r="W17" s="10">
        <v>8.3000000000000007</v>
      </c>
      <c r="X17" s="10">
        <v>11.2</v>
      </c>
      <c r="Y17" s="10">
        <v>2.9</v>
      </c>
    </row>
    <row r="18" spans="1:25" ht="12.75" customHeight="1" thickBot="1" x14ac:dyDescent="0.25">
      <c r="A18" s="6">
        <v>14</v>
      </c>
      <c r="B18" s="10">
        <v>13</v>
      </c>
      <c r="C18" s="10">
        <v>5.7</v>
      </c>
      <c r="D18" s="21">
        <v>11.1</v>
      </c>
      <c r="E18" s="19">
        <v>-1</v>
      </c>
      <c r="F18" s="19">
        <v>16.2</v>
      </c>
      <c r="G18" s="23">
        <v>0.3</v>
      </c>
      <c r="H18" s="21">
        <v>17.100000000000001</v>
      </c>
      <c r="I18" s="21">
        <v>7.7</v>
      </c>
      <c r="J18" s="21">
        <v>18.399999999999999</v>
      </c>
      <c r="K18" s="10">
        <v>10</v>
      </c>
      <c r="L18" s="10">
        <v>26</v>
      </c>
      <c r="M18" s="10">
        <v>14.9</v>
      </c>
      <c r="N18" s="9">
        <v>35</v>
      </c>
      <c r="O18" s="8">
        <v>20.9</v>
      </c>
      <c r="P18" s="10">
        <v>28.2</v>
      </c>
      <c r="Q18" s="10">
        <v>16.5</v>
      </c>
      <c r="R18" s="10">
        <v>30.2</v>
      </c>
      <c r="S18" s="10">
        <v>17.8</v>
      </c>
      <c r="T18" s="10">
        <v>21.4</v>
      </c>
      <c r="U18" s="10">
        <v>12</v>
      </c>
      <c r="V18" s="10">
        <v>22.1</v>
      </c>
      <c r="W18" s="10">
        <v>7.2</v>
      </c>
      <c r="X18" s="10">
        <v>14.8</v>
      </c>
      <c r="Y18" s="10">
        <v>3.4</v>
      </c>
    </row>
    <row r="19" spans="1:25" ht="12.75" customHeight="1" thickBot="1" x14ac:dyDescent="0.25">
      <c r="A19" s="6">
        <v>15</v>
      </c>
      <c r="B19" s="10">
        <v>17.3</v>
      </c>
      <c r="C19" s="10">
        <v>4.4000000000000004</v>
      </c>
      <c r="D19" s="19">
        <v>6.8</v>
      </c>
      <c r="E19" s="23">
        <v>-1.8</v>
      </c>
      <c r="F19" s="19">
        <v>18.100000000000001</v>
      </c>
      <c r="G19" s="20">
        <v>3.1</v>
      </c>
      <c r="H19" s="24">
        <v>18.739999999999998</v>
      </c>
      <c r="I19" s="21">
        <v>6.5</v>
      </c>
      <c r="J19" s="21">
        <v>22.4</v>
      </c>
      <c r="K19" s="10">
        <v>7.1</v>
      </c>
      <c r="L19" s="10">
        <v>25.5</v>
      </c>
      <c r="M19" s="10">
        <v>14.9</v>
      </c>
      <c r="N19" s="10">
        <v>32.9</v>
      </c>
      <c r="O19" s="10">
        <v>21.2</v>
      </c>
      <c r="P19" s="10">
        <v>29.5</v>
      </c>
      <c r="Q19" s="10">
        <v>16.5</v>
      </c>
      <c r="R19" s="10">
        <v>31.3</v>
      </c>
      <c r="S19" s="10">
        <v>16.8</v>
      </c>
      <c r="T19" s="10">
        <v>21.5</v>
      </c>
      <c r="U19" s="10">
        <v>10.4</v>
      </c>
      <c r="V19" s="10">
        <v>17</v>
      </c>
      <c r="W19" s="10">
        <v>10.6</v>
      </c>
      <c r="X19" s="10">
        <v>12.6</v>
      </c>
      <c r="Y19" s="10">
        <v>-0.6</v>
      </c>
    </row>
    <row r="20" spans="1:25" ht="12.75" customHeight="1" thickBot="1" x14ac:dyDescent="0.25">
      <c r="A20" s="6">
        <v>16</v>
      </c>
      <c r="B20" s="10">
        <v>16.3</v>
      </c>
      <c r="C20" s="10">
        <v>3.4</v>
      </c>
      <c r="D20" s="21">
        <v>11.4</v>
      </c>
      <c r="E20" s="19">
        <v>5.3</v>
      </c>
      <c r="F20" s="21">
        <v>19.600000000000001</v>
      </c>
      <c r="G20" s="23">
        <v>2.2000000000000002</v>
      </c>
      <c r="H20" s="24">
        <v>19.899999999999999</v>
      </c>
      <c r="I20" s="19">
        <v>8</v>
      </c>
      <c r="J20" s="21">
        <v>23.6</v>
      </c>
      <c r="K20" s="10">
        <v>8</v>
      </c>
      <c r="L20" s="10">
        <v>26.2</v>
      </c>
      <c r="M20" s="10">
        <v>13.6</v>
      </c>
      <c r="N20" s="10">
        <v>34.299999999999997</v>
      </c>
      <c r="O20" s="10">
        <v>19.600000000000001</v>
      </c>
      <c r="P20" s="10">
        <v>26.4</v>
      </c>
      <c r="Q20" s="10">
        <v>16.2</v>
      </c>
      <c r="R20" s="10">
        <v>30.5</v>
      </c>
      <c r="S20" s="10">
        <v>18.399999999999999</v>
      </c>
      <c r="T20" s="10">
        <v>19.7</v>
      </c>
      <c r="U20" s="10">
        <v>9.1</v>
      </c>
      <c r="V20" s="10">
        <v>19.100000000000001</v>
      </c>
      <c r="W20" s="10">
        <v>7.5</v>
      </c>
      <c r="X20" s="10">
        <v>10.3</v>
      </c>
      <c r="Y20" s="10">
        <v>-3.1</v>
      </c>
    </row>
    <row r="21" spans="1:25" ht="12.75" customHeight="1" thickBot="1" x14ac:dyDescent="0.25">
      <c r="A21" s="6">
        <v>17</v>
      </c>
      <c r="B21" s="10">
        <v>12.2</v>
      </c>
      <c r="C21" s="10">
        <v>9</v>
      </c>
      <c r="D21" s="21">
        <v>15</v>
      </c>
      <c r="E21" s="23">
        <v>8.1999999999999993</v>
      </c>
      <c r="F21" s="21">
        <v>20.3</v>
      </c>
      <c r="G21" s="23">
        <v>2.7</v>
      </c>
      <c r="H21" s="24">
        <v>21</v>
      </c>
      <c r="I21" s="19">
        <v>7.7</v>
      </c>
      <c r="J21" s="24">
        <v>23.6</v>
      </c>
      <c r="K21" s="10">
        <v>9.6</v>
      </c>
      <c r="L21" s="10">
        <v>26.1</v>
      </c>
      <c r="M21" s="10">
        <v>13.6</v>
      </c>
      <c r="N21" s="10">
        <v>34.9</v>
      </c>
      <c r="O21" s="10">
        <v>21.9</v>
      </c>
      <c r="P21" s="10">
        <v>30.9</v>
      </c>
      <c r="Q21" s="10">
        <v>19</v>
      </c>
      <c r="R21" s="10">
        <v>22.7</v>
      </c>
      <c r="S21" s="10">
        <v>17.2</v>
      </c>
      <c r="T21" s="10">
        <v>21.3</v>
      </c>
      <c r="U21" s="10">
        <v>7</v>
      </c>
      <c r="V21" s="10">
        <v>11.5</v>
      </c>
      <c r="W21" s="10">
        <v>3.6</v>
      </c>
      <c r="X21" s="10">
        <v>9.9</v>
      </c>
      <c r="Y21" s="10">
        <v>0.9</v>
      </c>
    </row>
    <row r="22" spans="1:25" ht="12.75" customHeight="1" thickBot="1" x14ac:dyDescent="0.25">
      <c r="A22" s="6">
        <v>18</v>
      </c>
      <c r="B22" s="10">
        <v>13.5</v>
      </c>
      <c r="C22" s="10">
        <v>9.3000000000000007</v>
      </c>
      <c r="D22" s="19">
        <v>19</v>
      </c>
      <c r="E22" s="20">
        <v>6.4</v>
      </c>
      <c r="F22" s="21">
        <v>20.5</v>
      </c>
      <c r="G22" s="23">
        <v>2.2999999999999998</v>
      </c>
      <c r="H22" s="24">
        <v>19.899999999999999</v>
      </c>
      <c r="I22" s="19">
        <v>10</v>
      </c>
      <c r="J22" s="24">
        <v>26</v>
      </c>
      <c r="K22" s="10">
        <v>9.9</v>
      </c>
      <c r="L22" s="10">
        <v>29.1</v>
      </c>
      <c r="M22" s="10">
        <v>13.6</v>
      </c>
      <c r="N22" s="10">
        <v>35</v>
      </c>
      <c r="O22" s="10">
        <v>20.9</v>
      </c>
      <c r="P22" s="10">
        <v>31.7</v>
      </c>
      <c r="Q22" s="10">
        <v>20</v>
      </c>
      <c r="R22" s="10">
        <v>22.1</v>
      </c>
      <c r="S22" s="10">
        <v>15.4</v>
      </c>
      <c r="T22" s="10">
        <v>21.5</v>
      </c>
      <c r="U22" s="10">
        <v>6.4</v>
      </c>
      <c r="V22" s="10">
        <v>14.8</v>
      </c>
      <c r="W22" s="10">
        <v>5.5</v>
      </c>
      <c r="X22" s="10">
        <v>12.9</v>
      </c>
      <c r="Y22" s="10">
        <v>-0.6</v>
      </c>
    </row>
    <row r="23" spans="1:25" ht="12.75" customHeight="1" thickBot="1" x14ac:dyDescent="0.25">
      <c r="A23" s="6">
        <v>19</v>
      </c>
      <c r="B23" s="10">
        <v>11.1</v>
      </c>
      <c r="C23" s="10">
        <v>8.8000000000000007</v>
      </c>
      <c r="D23" s="19">
        <v>15.5</v>
      </c>
      <c r="E23" s="20">
        <v>6.3</v>
      </c>
      <c r="F23" s="19">
        <v>20.3</v>
      </c>
      <c r="G23" s="20">
        <v>6.5</v>
      </c>
      <c r="H23" s="21">
        <v>25.6</v>
      </c>
      <c r="I23" s="19">
        <v>8.6999999999999993</v>
      </c>
      <c r="J23" s="24">
        <v>24</v>
      </c>
      <c r="K23" s="10">
        <v>10.9</v>
      </c>
      <c r="L23" s="10">
        <v>28.1</v>
      </c>
      <c r="M23" s="10">
        <v>15.4</v>
      </c>
      <c r="N23" s="10">
        <v>34.200000000000003</v>
      </c>
      <c r="O23" s="10">
        <v>22</v>
      </c>
      <c r="P23" s="10">
        <v>29.1</v>
      </c>
      <c r="Q23" s="10">
        <v>18.899999999999999</v>
      </c>
      <c r="R23" s="10">
        <v>28.1</v>
      </c>
      <c r="S23" s="10">
        <v>12.6</v>
      </c>
      <c r="T23" s="10">
        <v>20.8</v>
      </c>
      <c r="U23" s="10">
        <v>6.6</v>
      </c>
      <c r="V23" s="10">
        <v>10.199999999999999</v>
      </c>
      <c r="W23" s="10">
        <v>2.6</v>
      </c>
      <c r="X23" s="10">
        <v>16.3</v>
      </c>
      <c r="Y23" s="10">
        <v>1.9</v>
      </c>
    </row>
    <row r="24" spans="1:25" ht="12.75" customHeight="1" thickBot="1" x14ac:dyDescent="0.25">
      <c r="A24" s="6">
        <v>20</v>
      </c>
      <c r="B24" s="10">
        <v>16</v>
      </c>
      <c r="C24" s="10">
        <v>7.8</v>
      </c>
      <c r="D24" s="19">
        <v>14.5</v>
      </c>
      <c r="E24" s="20">
        <v>2</v>
      </c>
      <c r="F24" s="19">
        <v>24.8</v>
      </c>
      <c r="G24" s="19">
        <v>8.3000000000000007</v>
      </c>
      <c r="H24" s="24">
        <v>25</v>
      </c>
      <c r="I24" s="19">
        <v>10.1</v>
      </c>
      <c r="J24" s="24">
        <v>26.5</v>
      </c>
      <c r="K24" s="10">
        <v>11.1</v>
      </c>
      <c r="L24" s="10">
        <v>27.6</v>
      </c>
      <c r="M24" s="10">
        <v>13.3</v>
      </c>
      <c r="N24" s="10">
        <v>36.299999999999997</v>
      </c>
      <c r="O24" s="10">
        <v>21.7</v>
      </c>
      <c r="P24" s="10">
        <v>33.200000000000003</v>
      </c>
      <c r="Q24" s="10">
        <v>18.3</v>
      </c>
      <c r="R24" s="10">
        <v>24.9</v>
      </c>
      <c r="S24" s="10">
        <v>14.2</v>
      </c>
      <c r="T24" s="10">
        <v>21.6</v>
      </c>
      <c r="U24" s="10">
        <v>5.2</v>
      </c>
      <c r="V24" s="10">
        <v>10.199999999999999</v>
      </c>
      <c r="W24" s="10">
        <v>2.8</v>
      </c>
      <c r="X24" s="10">
        <v>15.1</v>
      </c>
      <c r="Y24" s="10">
        <v>1.2</v>
      </c>
    </row>
    <row r="25" spans="1:25" ht="12.75" customHeight="1" thickBot="1" x14ac:dyDescent="0.25">
      <c r="A25" s="6">
        <v>21</v>
      </c>
      <c r="B25" s="10">
        <v>17.100000000000001</v>
      </c>
      <c r="C25" s="10">
        <v>4.5</v>
      </c>
      <c r="D25" s="21">
        <v>11.2</v>
      </c>
      <c r="E25" s="19">
        <v>1.6</v>
      </c>
      <c r="F25" s="19">
        <v>19.5</v>
      </c>
      <c r="G25" s="23">
        <v>10.5</v>
      </c>
      <c r="H25" s="24">
        <v>26.2</v>
      </c>
      <c r="I25" s="19">
        <v>10</v>
      </c>
      <c r="J25" s="24">
        <v>28.7</v>
      </c>
      <c r="K25" s="10">
        <v>12.2</v>
      </c>
      <c r="L25" s="10">
        <v>29.1</v>
      </c>
      <c r="M25" s="10">
        <v>11.4</v>
      </c>
      <c r="N25" s="10">
        <v>33.799999999999997</v>
      </c>
      <c r="O25" s="10">
        <v>21.2</v>
      </c>
      <c r="P25" s="10">
        <v>36.799999999999997</v>
      </c>
      <c r="Q25" s="10">
        <v>21.1</v>
      </c>
      <c r="R25" s="10">
        <v>25.8</v>
      </c>
      <c r="S25" s="10">
        <v>16.8</v>
      </c>
      <c r="T25" s="10">
        <v>20.3</v>
      </c>
      <c r="U25" s="10">
        <v>9</v>
      </c>
      <c r="V25" s="10">
        <v>13.8</v>
      </c>
      <c r="W25" s="10">
        <v>3.8</v>
      </c>
      <c r="X25" s="10">
        <v>7.2</v>
      </c>
      <c r="Y25" s="10">
        <v>2.2000000000000002</v>
      </c>
    </row>
    <row r="26" spans="1:25" ht="12.75" customHeight="1" thickBot="1" x14ac:dyDescent="0.25">
      <c r="A26" s="6">
        <v>22</v>
      </c>
      <c r="B26" s="10">
        <v>17.600000000000001</v>
      </c>
      <c r="C26" s="10">
        <v>2.9</v>
      </c>
      <c r="D26" s="21">
        <v>15.4</v>
      </c>
      <c r="E26" s="19">
        <v>3.2</v>
      </c>
      <c r="F26" s="19">
        <v>18.899999999999999</v>
      </c>
      <c r="G26" s="23">
        <v>12.2</v>
      </c>
      <c r="H26" s="21">
        <v>19.899999999999999</v>
      </c>
      <c r="I26" s="19">
        <v>10.7</v>
      </c>
      <c r="J26" s="24">
        <v>25.8</v>
      </c>
      <c r="K26" s="10">
        <v>15.3</v>
      </c>
      <c r="L26" s="10">
        <v>26.7</v>
      </c>
      <c r="M26" s="10">
        <v>12.8</v>
      </c>
      <c r="N26" s="10">
        <v>31.8</v>
      </c>
      <c r="O26" s="10">
        <v>22.9</v>
      </c>
      <c r="P26" s="10">
        <v>37.4</v>
      </c>
      <c r="Q26" s="10">
        <v>22.2</v>
      </c>
      <c r="R26" s="10">
        <v>28.5</v>
      </c>
      <c r="S26" s="10">
        <v>14.9</v>
      </c>
      <c r="T26" s="10">
        <v>22.8</v>
      </c>
      <c r="U26" s="10">
        <v>8.5</v>
      </c>
      <c r="V26" s="10">
        <v>15.8</v>
      </c>
      <c r="W26" s="10">
        <v>6.2</v>
      </c>
      <c r="X26" s="10">
        <v>11.6</v>
      </c>
      <c r="Y26" s="10">
        <v>6.4</v>
      </c>
    </row>
    <row r="27" spans="1:25" ht="12.75" customHeight="1" thickBot="1" x14ac:dyDescent="0.25">
      <c r="A27" s="6">
        <v>23</v>
      </c>
      <c r="B27" s="10">
        <v>11.4</v>
      </c>
      <c r="C27" s="10">
        <v>4.2</v>
      </c>
      <c r="D27" s="19">
        <v>19.2</v>
      </c>
      <c r="E27" s="23">
        <v>6.9</v>
      </c>
      <c r="F27" s="19">
        <v>21.3</v>
      </c>
      <c r="G27" s="20">
        <v>12</v>
      </c>
      <c r="H27" s="21">
        <v>23.3</v>
      </c>
      <c r="I27" s="19">
        <v>12.2</v>
      </c>
      <c r="J27" s="25">
        <v>26.7</v>
      </c>
      <c r="K27" s="10">
        <v>12.2</v>
      </c>
      <c r="L27" s="10">
        <v>27.8</v>
      </c>
      <c r="M27" s="10">
        <v>15</v>
      </c>
      <c r="N27" s="10">
        <v>32.700000000000003</v>
      </c>
      <c r="O27" s="10">
        <v>22.1</v>
      </c>
      <c r="P27" s="10">
        <v>35.5</v>
      </c>
      <c r="Q27" s="10">
        <v>20.3</v>
      </c>
      <c r="R27" s="10">
        <v>27.4</v>
      </c>
      <c r="S27" s="10">
        <v>17.7</v>
      </c>
      <c r="T27" s="10">
        <v>24.8</v>
      </c>
      <c r="U27" s="10">
        <v>11.2</v>
      </c>
      <c r="V27" s="10">
        <v>15.4</v>
      </c>
      <c r="W27" s="10">
        <v>3.4</v>
      </c>
      <c r="X27" s="10">
        <v>16</v>
      </c>
      <c r="Y27" s="10">
        <v>8.6999999999999993</v>
      </c>
    </row>
    <row r="28" spans="1:25" ht="12.75" customHeight="1" thickBot="1" x14ac:dyDescent="0.25">
      <c r="A28" s="6">
        <v>24</v>
      </c>
      <c r="B28" s="10">
        <v>14.6</v>
      </c>
      <c r="C28" s="10">
        <v>7.7</v>
      </c>
      <c r="D28" s="19">
        <v>18.600000000000001</v>
      </c>
      <c r="E28" s="20">
        <v>8.1</v>
      </c>
      <c r="F28" s="19">
        <v>17</v>
      </c>
      <c r="G28" s="23">
        <v>12.3</v>
      </c>
      <c r="H28" s="21">
        <v>26.7</v>
      </c>
      <c r="I28" s="19">
        <v>11.7</v>
      </c>
      <c r="J28" s="25">
        <v>27.5</v>
      </c>
      <c r="K28" s="10">
        <v>12</v>
      </c>
      <c r="L28" s="10">
        <v>31.5</v>
      </c>
      <c r="M28" s="10">
        <v>15.6</v>
      </c>
      <c r="N28" s="10">
        <v>31.2</v>
      </c>
      <c r="O28" s="10">
        <v>19</v>
      </c>
      <c r="P28" s="10">
        <v>35.1</v>
      </c>
      <c r="Q28" s="10">
        <v>21.8</v>
      </c>
      <c r="R28" s="10">
        <v>29.2</v>
      </c>
      <c r="S28" s="10">
        <v>17.7</v>
      </c>
      <c r="T28" s="10">
        <v>24.4</v>
      </c>
      <c r="U28" s="10">
        <v>11.6</v>
      </c>
      <c r="V28" s="10">
        <v>13.2</v>
      </c>
      <c r="W28" s="10">
        <v>2.1</v>
      </c>
      <c r="X28" s="10">
        <v>14</v>
      </c>
      <c r="Y28" s="10">
        <v>1</v>
      </c>
    </row>
    <row r="29" spans="1:25" ht="12.75" customHeight="1" thickBot="1" x14ac:dyDescent="0.25">
      <c r="A29" s="6">
        <v>25</v>
      </c>
      <c r="B29" s="10">
        <v>9.6999999999999993</v>
      </c>
      <c r="C29" s="10">
        <v>5.3</v>
      </c>
      <c r="D29" s="23">
        <v>19.7</v>
      </c>
      <c r="E29" s="20">
        <v>6.3</v>
      </c>
      <c r="F29" s="21">
        <v>17.3</v>
      </c>
      <c r="G29" s="23">
        <v>11.5</v>
      </c>
      <c r="H29" s="21">
        <v>27.9</v>
      </c>
      <c r="I29" s="19">
        <v>11.7</v>
      </c>
      <c r="J29" s="24">
        <v>27.4</v>
      </c>
      <c r="K29" s="10">
        <v>12.1</v>
      </c>
      <c r="L29" s="10">
        <v>33.9</v>
      </c>
      <c r="M29" s="10">
        <v>15.6</v>
      </c>
      <c r="N29" s="10">
        <v>32.5</v>
      </c>
      <c r="O29" s="10">
        <v>19.7</v>
      </c>
      <c r="P29" s="10">
        <v>34.4</v>
      </c>
      <c r="Q29" s="10">
        <v>19.7</v>
      </c>
      <c r="R29" s="10">
        <v>27</v>
      </c>
      <c r="S29" s="10">
        <v>13.3</v>
      </c>
      <c r="T29" s="10">
        <v>18.2</v>
      </c>
      <c r="U29" s="10">
        <v>7.7</v>
      </c>
      <c r="V29" s="10">
        <v>13</v>
      </c>
      <c r="W29" s="10">
        <v>0.6</v>
      </c>
      <c r="X29" s="10">
        <v>12.5</v>
      </c>
      <c r="Y29" s="10">
        <v>-0.5</v>
      </c>
    </row>
    <row r="30" spans="1:25" ht="12.75" customHeight="1" thickBot="1" x14ac:dyDescent="0.25">
      <c r="A30" s="6">
        <v>26</v>
      </c>
      <c r="B30" s="10">
        <v>14.1</v>
      </c>
      <c r="C30" s="10">
        <v>2.6</v>
      </c>
      <c r="D30" s="19">
        <v>18.899999999999999</v>
      </c>
      <c r="E30" s="20">
        <v>6.4</v>
      </c>
      <c r="F30" s="21">
        <v>19.7</v>
      </c>
      <c r="G30" s="20">
        <v>8.3000000000000007</v>
      </c>
      <c r="H30" s="21">
        <v>30</v>
      </c>
      <c r="I30" s="19">
        <v>14.2</v>
      </c>
      <c r="J30" s="24">
        <v>30.4</v>
      </c>
      <c r="K30" s="10">
        <v>13.4</v>
      </c>
      <c r="L30" s="10">
        <v>34.1</v>
      </c>
      <c r="M30" s="10">
        <v>17.5</v>
      </c>
      <c r="N30" s="10">
        <v>35.6</v>
      </c>
      <c r="O30" s="10">
        <v>19.2</v>
      </c>
      <c r="P30" s="10">
        <v>34.700000000000003</v>
      </c>
      <c r="Q30" s="10">
        <v>20.3</v>
      </c>
      <c r="R30" s="10">
        <v>24.8</v>
      </c>
      <c r="S30" s="10">
        <v>12.7</v>
      </c>
      <c r="T30" s="10">
        <v>20.5</v>
      </c>
      <c r="U30" s="10">
        <v>3.6</v>
      </c>
      <c r="V30" s="10">
        <v>12.4</v>
      </c>
      <c r="W30" s="10">
        <v>1.2</v>
      </c>
      <c r="X30" s="10">
        <v>9.3000000000000007</v>
      </c>
      <c r="Y30" s="10">
        <v>-0.4</v>
      </c>
    </row>
    <row r="31" spans="1:25" ht="12.75" customHeight="1" thickBot="1" x14ac:dyDescent="0.25">
      <c r="A31" s="6">
        <v>27</v>
      </c>
      <c r="B31" s="10">
        <v>13.8</v>
      </c>
      <c r="C31" s="10">
        <v>2.6</v>
      </c>
      <c r="D31" s="21">
        <v>11.6</v>
      </c>
      <c r="E31" s="19">
        <v>5.5</v>
      </c>
      <c r="F31" s="21">
        <v>20.399999999999999</v>
      </c>
      <c r="G31" s="23">
        <v>7.8</v>
      </c>
      <c r="H31" s="21">
        <v>26.5</v>
      </c>
      <c r="I31" s="21">
        <v>13.1</v>
      </c>
      <c r="J31" s="24">
        <v>26.3</v>
      </c>
      <c r="K31" s="10">
        <v>15.7</v>
      </c>
      <c r="L31" s="10">
        <v>33.799999999999997</v>
      </c>
      <c r="M31" s="10">
        <v>19</v>
      </c>
      <c r="N31" s="10">
        <v>34.700000000000003</v>
      </c>
      <c r="O31" s="10">
        <v>19.7</v>
      </c>
      <c r="P31" s="10">
        <v>39.1</v>
      </c>
      <c r="Q31" s="10">
        <v>20.9</v>
      </c>
      <c r="R31" s="10">
        <v>25.2</v>
      </c>
      <c r="S31" s="10">
        <v>11.8</v>
      </c>
      <c r="T31" s="10">
        <v>23.7</v>
      </c>
      <c r="U31" s="10">
        <v>4.4000000000000004</v>
      </c>
      <c r="V31" s="10">
        <v>11.7</v>
      </c>
      <c r="W31" s="10">
        <v>0.4</v>
      </c>
      <c r="X31" s="10">
        <v>12.9</v>
      </c>
      <c r="Y31" s="10">
        <v>-3.1</v>
      </c>
    </row>
    <row r="32" spans="1:25" ht="12.75" customHeight="1" thickBot="1" x14ac:dyDescent="0.25">
      <c r="A32" s="6">
        <v>28</v>
      </c>
      <c r="B32" s="10">
        <v>8.5</v>
      </c>
      <c r="C32" s="10">
        <v>0.9</v>
      </c>
      <c r="D32" s="19">
        <v>18.3</v>
      </c>
      <c r="E32" s="19">
        <v>7.1</v>
      </c>
      <c r="F32" s="21">
        <v>21.8</v>
      </c>
      <c r="G32" s="19">
        <v>8.8000000000000007</v>
      </c>
      <c r="H32" s="24">
        <v>28.6</v>
      </c>
      <c r="I32" s="19">
        <v>12.2</v>
      </c>
      <c r="J32" s="24">
        <v>25.3</v>
      </c>
      <c r="K32" s="10">
        <v>15.3</v>
      </c>
      <c r="L32" s="10">
        <v>35.9</v>
      </c>
      <c r="M32" s="10">
        <v>20.3</v>
      </c>
      <c r="N32" s="10">
        <v>33.700000000000003</v>
      </c>
      <c r="O32" s="10">
        <v>20.6</v>
      </c>
      <c r="P32" s="10">
        <v>32.9</v>
      </c>
      <c r="Q32" s="10">
        <v>21.5</v>
      </c>
      <c r="R32" s="10">
        <v>24.3</v>
      </c>
      <c r="S32" s="10">
        <v>11.1</v>
      </c>
      <c r="T32" s="10">
        <v>24.6</v>
      </c>
      <c r="U32" s="10">
        <v>7.2</v>
      </c>
      <c r="V32" s="10">
        <v>15.1</v>
      </c>
      <c r="W32" s="10">
        <v>3.4</v>
      </c>
      <c r="X32" s="10">
        <v>12.8</v>
      </c>
      <c r="Y32" s="10">
        <v>0.4</v>
      </c>
    </row>
    <row r="33" spans="1:36" ht="12.75" customHeight="1" thickBot="1" x14ac:dyDescent="0.25">
      <c r="A33" s="6">
        <v>29</v>
      </c>
      <c r="B33" s="10">
        <v>11.6</v>
      </c>
      <c r="C33" s="10">
        <v>2.1</v>
      </c>
      <c r="D33" s="19"/>
      <c r="E33" s="23"/>
      <c r="F33" s="21">
        <v>18.7</v>
      </c>
      <c r="G33" s="19">
        <v>7.1</v>
      </c>
      <c r="H33" s="21">
        <v>25.9</v>
      </c>
      <c r="I33" s="21">
        <v>11.5</v>
      </c>
      <c r="J33" s="24">
        <v>29</v>
      </c>
      <c r="K33" s="10">
        <v>14.1</v>
      </c>
      <c r="L33" s="10">
        <v>36.700000000000003</v>
      </c>
      <c r="M33" s="10">
        <v>18.7</v>
      </c>
      <c r="N33" s="10">
        <v>34.200000000000003</v>
      </c>
      <c r="O33" s="10">
        <v>20.8</v>
      </c>
      <c r="P33" s="10">
        <v>30</v>
      </c>
      <c r="Q33" s="10">
        <v>20</v>
      </c>
      <c r="R33" s="10">
        <v>26</v>
      </c>
      <c r="S33" s="10">
        <v>11.3</v>
      </c>
      <c r="T33" s="10">
        <v>22</v>
      </c>
      <c r="U33" s="10">
        <v>6.2</v>
      </c>
      <c r="V33" s="10">
        <v>6.3</v>
      </c>
      <c r="W33" s="10">
        <v>0.4</v>
      </c>
      <c r="X33" s="10">
        <v>15.9</v>
      </c>
      <c r="Y33" s="10">
        <v>2.8</v>
      </c>
    </row>
    <row r="34" spans="1:36" ht="12.75" customHeight="1" thickBot="1" x14ac:dyDescent="0.25">
      <c r="A34" s="6">
        <v>30</v>
      </c>
      <c r="B34" s="10">
        <v>13.8</v>
      </c>
      <c r="C34" s="10">
        <v>5</v>
      </c>
      <c r="D34" s="125"/>
      <c r="E34" s="126"/>
      <c r="F34" s="21">
        <v>20.100000000000001</v>
      </c>
      <c r="G34" s="19">
        <v>8.5</v>
      </c>
      <c r="H34" s="21">
        <v>25.5</v>
      </c>
      <c r="I34" s="21">
        <v>12.3</v>
      </c>
      <c r="J34" s="24">
        <v>30.1</v>
      </c>
      <c r="K34" s="10">
        <v>14.1</v>
      </c>
      <c r="L34" s="10">
        <v>35.1</v>
      </c>
      <c r="M34" s="10">
        <v>20</v>
      </c>
      <c r="N34" s="10">
        <v>31.2</v>
      </c>
      <c r="O34" s="10">
        <v>21.9</v>
      </c>
      <c r="P34" s="10">
        <v>27.8</v>
      </c>
      <c r="Q34" s="10">
        <v>19.7</v>
      </c>
      <c r="R34" s="10">
        <v>27.4</v>
      </c>
      <c r="S34" s="10">
        <v>12.3</v>
      </c>
      <c r="T34" s="10">
        <v>21.2</v>
      </c>
      <c r="U34" s="10">
        <v>11.8</v>
      </c>
      <c r="V34" s="10">
        <v>9.9</v>
      </c>
      <c r="W34" s="10">
        <v>5</v>
      </c>
      <c r="X34" s="10">
        <v>12.1</v>
      </c>
      <c r="Y34" s="10">
        <v>6.4</v>
      </c>
    </row>
    <row r="35" spans="1:36" ht="12.75" customHeight="1" thickBot="1" x14ac:dyDescent="0.25">
      <c r="A35" s="6">
        <v>31</v>
      </c>
      <c r="B35" s="10">
        <v>10.4</v>
      </c>
      <c r="C35" s="10">
        <v>3.1</v>
      </c>
      <c r="D35" s="127"/>
      <c r="E35" s="128"/>
      <c r="F35" s="21">
        <v>20.5</v>
      </c>
      <c r="G35" s="23">
        <v>6.9</v>
      </c>
      <c r="H35" s="125"/>
      <c r="I35" s="126"/>
      <c r="J35" s="24">
        <v>33.1</v>
      </c>
      <c r="K35" s="10">
        <v>16.8</v>
      </c>
      <c r="L35" s="129"/>
      <c r="M35" s="130"/>
      <c r="N35" s="10">
        <v>32.299999999999997</v>
      </c>
      <c r="O35" s="10">
        <v>22.2</v>
      </c>
      <c r="P35" s="10">
        <v>28.4</v>
      </c>
      <c r="Q35" s="10">
        <v>18.3</v>
      </c>
      <c r="R35" s="129"/>
      <c r="S35" s="130"/>
      <c r="T35" s="10">
        <v>20.7</v>
      </c>
      <c r="U35" s="10">
        <v>11.2</v>
      </c>
      <c r="V35" s="129"/>
      <c r="W35" s="130"/>
      <c r="X35" s="10">
        <v>12.7</v>
      </c>
      <c r="Y35" s="10">
        <v>8.4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17.600000000000001</v>
      </c>
      <c r="C38" s="102"/>
      <c r="D38" s="101">
        <v>19.7</v>
      </c>
      <c r="E38" s="102"/>
      <c r="F38" s="101">
        <v>24.8</v>
      </c>
      <c r="G38" s="102"/>
      <c r="H38" s="101">
        <v>30</v>
      </c>
      <c r="I38" s="102"/>
      <c r="J38" s="101">
        <v>33.1</v>
      </c>
      <c r="K38" s="102"/>
      <c r="L38" s="101">
        <v>36.700000000000003</v>
      </c>
      <c r="M38" s="102"/>
      <c r="N38" s="101">
        <v>37.299999999999997</v>
      </c>
      <c r="O38" s="102"/>
      <c r="P38" s="101">
        <v>39.1</v>
      </c>
      <c r="Q38" s="102"/>
      <c r="R38" s="101">
        <v>33.200000000000003</v>
      </c>
      <c r="S38" s="102"/>
      <c r="T38" s="101">
        <v>29.2</v>
      </c>
      <c r="U38" s="102"/>
      <c r="V38" s="101">
        <v>27.1</v>
      </c>
      <c r="W38" s="102"/>
      <c r="X38" s="101">
        <v>21.9</v>
      </c>
      <c r="Y38" s="102"/>
    </row>
    <row r="39" spans="1:36" ht="12.75" customHeight="1" thickBot="1" x14ac:dyDescent="0.2">
      <c r="A39" s="6" t="s">
        <v>15</v>
      </c>
      <c r="B39" s="116">
        <f>SUM(B5:B35)/31</f>
        <v>12.206451612903226</v>
      </c>
      <c r="C39" s="117"/>
      <c r="D39" s="116">
        <f>SUM(D5:D35)/28</f>
        <v>14.125</v>
      </c>
      <c r="E39" s="117"/>
      <c r="F39" s="116">
        <f>SUM(F5:F35)/31</f>
        <v>17.041935483870965</v>
      </c>
      <c r="G39" s="117"/>
      <c r="H39" s="116">
        <f>SUM(H5:H34)/30</f>
        <v>22.288</v>
      </c>
      <c r="I39" s="117"/>
      <c r="J39" s="116">
        <f>SUM(J5:J35)/31</f>
        <v>24.109677419354835</v>
      </c>
      <c r="K39" s="117"/>
      <c r="L39" s="116">
        <f>SUM(L5:L35)/30</f>
        <v>29.076666666666668</v>
      </c>
      <c r="M39" s="117"/>
      <c r="N39" s="116">
        <f>SUM(N5:N35)/31</f>
        <v>34.325806451612905</v>
      </c>
      <c r="O39" s="117"/>
      <c r="P39" s="116">
        <f>SUM(P5:P35)/31</f>
        <v>32.119354838709675</v>
      </c>
      <c r="Q39" s="117"/>
      <c r="R39" s="116">
        <f>SUM(R5:R35)/30</f>
        <v>28.52333333333333</v>
      </c>
      <c r="S39" s="117"/>
      <c r="T39" s="116">
        <f>SUM(T5:T35)/31</f>
        <v>23.245161290322585</v>
      </c>
      <c r="U39" s="117"/>
      <c r="V39" s="118">
        <f>SUM(V5:V35)/30</f>
        <v>16.766666666666669</v>
      </c>
      <c r="W39" s="119"/>
      <c r="X39" s="116">
        <f>SUM(X5:X35)/31</f>
        <v>13.651612903225807</v>
      </c>
      <c r="Y39" s="117"/>
    </row>
    <row r="40" spans="1:36" ht="12.75" customHeight="1" thickBot="1" x14ac:dyDescent="0.2">
      <c r="A40" s="6" t="s">
        <v>16</v>
      </c>
      <c r="B40" s="116">
        <f>(B39+B41)/2</f>
        <v>8.1258064516129025</v>
      </c>
      <c r="C40" s="117"/>
      <c r="D40" s="116">
        <f>(D39+D41)/2</f>
        <v>8.6928571428571431</v>
      </c>
      <c r="E40" s="117"/>
      <c r="F40" s="116">
        <f>(F39+F41)/2</f>
        <v>11.125806451612902</v>
      </c>
      <c r="G40" s="117"/>
      <c r="H40" s="116">
        <f>(H39+H41)/2</f>
        <v>15.747333333333334</v>
      </c>
      <c r="I40" s="117"/>
      <c r="J40" s="116">
        <f>(J39+J41)/2</f>
        <v>17.777419354838706</v>
      </c>
      <c r="K40" s="117"/>
      <c r="L40" s="116">
        <f>(L39+L41)/2</f>
        <v>22.446666666666669</v>
      </c>
      <c r="M40" s="117"/>
      <c r="N40" s="116">
        <f>(N39+N41)/2</f>
        <v>27.700000000000003</v>
      </c>
      <c r="O40" s="117"/>
      <c r="P40" s="116">
        <f>(P39+P41)/2</f>
        <v>25.782258064516128</v>
      </c>
      <c r="Q40" s="117"/>
      <c r="R40" s="116">
        <f>(R39+R41)/2</f>
        <v>22.269999999999996</v>
      </c>
      <c r="S40" s="117"/>
      <c r="T40" s="116">
        <f>(T39+T41)/2</f>
        <v>17.25</v>
      </c>
      <c r="U40" s="117"/>
      <c r="V40" s="116">
        <f>(V39+V41)/2</f>
        <v>11.398333333333335</v>
      </c>
      <c r="W40" s="117"/>
      <c r="X40" s="116">
        <f>(X39+X41)/2</f>
        <v>8.3806451612903228</v>
      </c>
      <c r="Y40" s="117"/>
    </row>
    <row r="41" spans="1:36" ht="12.75" customHeight="1" thickBot="1" x14ac:dyDescent="0.2">
      <c r="A41" s="6" t="s">
        <v>17</v>
      </c>
      <c r="B41" s="116">
        <f>SUM(C5:C35)/31</f>
        <v>4.0451612903225804</v>
      </c>
      <c r="C41" s="117"/>
      <c r="D41" s="116">
        <f>SUM(E5:E34)/28</f>
        <v>3.2607142857142857</v>
      </c>
      <c r="E41" s="117"/>
      <c r="F41" s="116">
        <f>SUM(G5:G35)/31</f>
        <v>5.2096774193548399</v>
      </c>
      <c r="G41" s="117"/>
      <c r="H41" s="116">
        <f t="shared" ref="H41" si="0">SUM(I5:I34)/30</f>
        <v>9.2066666666666652</v>
      </c>
      <c r="I41" s="117"/>
      <c r="J41" s="116">
        <f>SUM(K5:K35)/31</f>
        <v>11.445161290322581</v>
      </c>
      <c r="K41" s="117"/>
      <c r="L41" s="118">
        <f>SUM(M5:M35)/30</f>
        <v>15.816666666666668</v>
      </c>
      <c r="M41" s="119"/>
      <c r="N41" s="116">
        <f>SUM(O5:O35)/31</f>
        <v>21.0741935483871</v>
      </c>
      <c r="O41" s="117"/>
      <c r="P41" s="116">
        <f>SUM(Q5:Q35)/31</f>
        <v>19.445161290322584</v>
      </c>
      <c r="Q41" s="117"/>
      <c r="R41" s="118">
        <f>SUM(S5:S35)/30</f>
        <v>16.016666666666666</v>
      </c>
      <c r="S41" s="119"/>
      <c r="T41" s="116">
        <f>SUM(U5:U35)/31</f>
        <v>11.254838709677419</v>
      </c>
      <c r="U41" s="117"/>
      <c r="V41" s="118">
        <f>SUM(W5:W35)/30</f>
        <v>6.03</v>
      </c>
      <c r="W41" s="119"/>
      <c r="X41" s="116">
        <f>SUM(Y5:Y35)/31</f>
        <v>3.1096774193548389</v>
      </c>
      <c r="Y41" s="117"/>
    </row>
    <row r="42" spans="1:36" ht="12.75" customHeight="1" thickBot="1" x14ac:dyDescent="0.2">
      <c r="A42" s="6" t="s">
        <v>1</v>
      </c>
      <c r="B42" s="101">
        <v>-1.5</v>
      </c>
      <c r="C42" s="102"/>
      <c r="D42" s="101">
        <v>-2.8</v>
      </c>
      <c r="E42" s="102"/>
      <c r="F42" s="101">
        <v>-2.9</v>
      </c>
      <c r="G42" s="102"/>
      <c r="H42" s="101">
        <v>5.0999999999999996</v>
      </c>
      <c r="I42" s="102"/>
      <c r="J42" s="101">
        <v>6.6</v>
      </c>
      <c r="K42" s="102"/>
      <c r="L42" s="101">
        <v>11.4</v>
      </c>
      <c r="M42" s="102"/>
      <c r="N42" s="101">
        <v>18.600000000000001</v>
      </c>
      <c r="O42" s="102"/>
      <c r="P42" s="101">
        <v>16.2</v>
      </c>
      <c r="Q42" s="102"/>
      <c r="R42" s="101">
        <v>11.1</v>
      </c>
      <c r="S42" s="102"/>
      <c r="T42" s="101">
        <v>3.6</v>
      </c>
      <c r="U42" s="102"/>
      <c r="V42" s="101">
        <v>0.4</v>
      </c>
      <c r="W42" s="102"/>
      <c r="X42" s="101">
        <v>-3.1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29"/>
      <c r="C47" s="29"/>
      <c r="D47" s="29"/>
      <c r="E47" s="29"/>
      <c r="F47" s="29"/>
      <c r="G47" s="29"/>
      <c r="L47" s="29" t="s">
        <v>47</v>
      </c>
    </row>
    <row r="48" spans="1:36" ht="24" customHeight="1" x14ac:dyDescent="0.55000000000000004">
      <c r="J48" s="17" t="s">
        <v>44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/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>
        <v>7.23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>
        <v>0.49</v>
      </c>
      <c r="G52" s="102"/>
      <c r="H52" s="101" t="s">
        <v>14</v>
      </c>
      <c r="I52" s="102"/>
      <c r="J52" s="101">
        <v>4.59</v>
      </c>
      <c r="K52" s="102"/>
      <c r="L52" s="101" t="s">
        <v>14</v>
      </c>
      <c r="M52" s="102"/>
      <c r="N52" s="101" t="s">
        <v>14</v>
      </c>
      <c r="O52" s="102"/>
      <c r="P52" s="101">
        <v>5.45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>
        <v>11.99</v>
      </c>
      <c r="G53" s="102"/>
      <c r="H53" s="101" t="s">
        <v>14</v>
      </c>
      <c r="I53" s="102"/>
      <c r="J53" s="101">
        <v>59.33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>
        <v>5.2</v>
      </c>
      <c r="C54" s="102"/>
      <c r="D54" s="101">
        <v>7.92</v>
      </c>
      <c r="E54" s="102"/>
      <c r="F54" s="101" t="s">
        <v>14</v>
      </c>
      <c r="G54" s="102"/>
      <c r="H54" s="101">
        <v>4.71</v>
      </c>
      <c r="I54" s="102"/>
      <c r="J54" s="101">
        <v>12.52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>
        <v>0.2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>
        <v>11.3</v>
      </c>
      <c r="C55" s="102"/>
      <c r="D55" s="101">
        <v>0.16</v>
      </c>
      <c r="E55" s="102"/>
      <c r="F55" s="101">
        <v>1.02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>
        <v>0.49</v>
      </c>
      <c r="M56" s="102"/>
      <c r="N56" s="101" t="s">
        <v>14</v>
      </c>
      <c r="O56" s="102"/>
      <c r="P56" s="101">
        <v>5.57</v>
      </c>
      <c r="Q56" s="102"/>
      <c r="R56" s="101">
        <v>2.56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>
        <v>10.28</v>
      </c>
      <c r="C57" s="102"/>
      <c r="D57" s="101" t="s">
        <v>14</v>
      </c>
      <c r="E57" s="102"/>
      <c r="F57" s="101">
        <v>10.61</v>
      </c>
      <c r="G57" s="102"/>
      <c r="H57" s="101">
        <v>2.0299999999999998</v>
      </c>
      <c r="I57" s="102"/>
      <c r="J57" s="101">
        <v>1.18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>
        <v>6.3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>
        <v>0.85</v>
      </c>
      <c r="C58" s="102"/>
      <c r="D58" s="101">
        <v>16.22</v>
      </c>
      <c r="E58" s="102"/>
      <c r="F58" s="101">
        <v>19.39</v>
      </c>
      <c r="G58" s="102"/>
      <c r="H58" s="101" t="s">
        <v>14</v>
      </c>
      <c r="I58" s="102"/>
      <c r="J58" s="101">
        <v>5.42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>
        <v>0.49</v>
      </c>
      <c r="W58" s="102"/>
      <c r="X58" s="101">
        <v>2.19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>
        <v>10.28</v>
      </c>
      <c r="E59" s="102"/>
      <c r="F59" s="101">
        <v>8.7799999999999994</v>
      </c>
      <c r="G59" s="102"/>
      <c r="H59" s="101" t="s">
        <v>14</v>
      </c>
      <c r="I59" s="102"/>
      <c r="J59" s="101">
        <v>5.93</v>
      </c>
      <c r="K59" s="102"/>
      <c r="L59" s="101">
        <v>17.64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>
        <v>4.3899999999999997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>
        <v>0.49</v>
      </c>
      <c r="K60" s="102"/>
      <c r="L60" s="101">
        <v>2.0299999999999998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>
        <v>93.31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>
        <v>0.16</v>
      </c>
      <c r="K61" s="102"/>
      <c r="L61" s="101">
        <v>2.52</v>
      </c>
      <c r="M61" s="102"/>
      <c r="N61" s="101" t="s">
        <v>14</v>
      </c>
      <c r="O61" s="102"/>
      <c r="P61" s="101">
        <v>22.07</v>
      </c>
      <c r="Q61" s="102"/>
      <c r="R61" s="101" t="s">
        <v>14</v>
      </c>
      <c r="S61" s="102"/>
      <c r="T61" s="101">
        <v>4.71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>
        <v>5.04</v>
      </c>
      <c r="C62" s="102"/>
      <c r="D62" s="101" t="s">
        <v>14</v>
      </c>
      <c r="E62" s="102"/>
      <c r="F62" s="101" t="s">
        <v>14</v>
      </c>
      <c r="G62" s="102"/>
      <c r="H62" s="101">
        <v>2.36</v>
      </c>
      <c r="I62" s="102"/>
      <c r="J62" s="101">
        <v>8.6199999999999992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>
        <v>5.73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>
        <v>0.16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>
        <v>6.75</v>
      </c>
      <c r="K63" s="102"/>
      <c r="L63" s="101" t="s">
        <v>14</v>
      </c>
      <c r="M63" s="102"/>
      <c r="N63" s="101" t="s">
        <v>14</v>
      </c>
      <c r="O63" s="102"/>
      <c r="P63" s="101">
        <v>4.2300000000000004</v>
      </c>
      <c r="Q63" s="102"/>
      <c r="R63" s="101" t="s">
        <v>14</v>
      </c>
      <c r="S63" s="102"/>
      <c r="T63" s="101">
        <v>0.49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>
        <v>5.41</v>
      </c>
      <c r="C64" s="102"/>
      <c r="D64" s="101" t="s">
        <v>14</v>
      </c>
      <c r="E64" s="102"/>
      <c r="F64" s="101" t="s">
        <v>14</v>
      </c>
      <c r="G64" s="102"/>
      <c r="H64" s="101">
        <v>0.49</v>
      </c>
      <c r="I64" s="102"/>
      <c r="J64" s="101">
        <v>0.49</v>
      </c>
      <c r="K64" s="102"/>
      <c r="L64" s="101">
        <v>32.76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>
        <v>4.71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>
        <v>0.16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>
        <v>0.16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>
        <v>4.88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>
        <v>6.79</v>
      </c>
      <c r="M66" s="102"/>
      <c r="N66" s="101" t="s">
        <v>14</v>
      </c>
      <c r="O66" s="102"/>
      <c r="P66" s="101" t="s">
        <v>14</v>
      </c>
      <c r="Q66" s="102"/>
      <c r="R66" s="101">
        <v>0.16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>
        <v>0.33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62.83</v>
      </c>
      <c r="S67" s="102"/>
      <c r="T67" s="101" t="s">
        <v>14</v>
      </c>
      <c r="U67" s="102"/>
      <c r="V67" s="101">
        <v>0.49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>
        <v>2.36</v>
      </c>
      <c r="C68" s="102"/>
      <c r="D68" s="101">
        <v>8.4499999999999993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>
        <v>0.2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>
        <v>0.16</v>
      </c>
      <c r="C69" s="102"/>
      <c r="D69" s="101">
        <v>15.52</v>
      </c>
      <c r="E69" s="102"/>
      <c r="F69" s="101" t="s">
        <v>14</v>
      </c>
      <c r="G69" s="102"/>
      <c r="H69" s="101">
        <v>7.19</v>
      </c>
      <c r="I69" s="102"/>
      <c r="J69" s="101" t="s">
        <v>14</v>
      </c>
      <c r="K69" s="102"/>
      <c r="L69" s="101">
        <v>2.68</v>
      </c>
      <c r="M69" s="102"/>
      <c r="N69" s="101" t="s">
        <v>14</v>
      </c>
      <c r="O69" s="102"/>
      <c r="P69" s="101">
        <v>27.31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>
        <v>0.81</v>
      </c>
      <c r="S70" s="102"/>
      <c r="T70" s="101" t="s">
        <v>14</v>
      </c>
      <c r="U70" s="102"/>
      <c r="V70" s="101">
        <v>2.36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>
        <v>4.71</v>
      </c>
      <c r="E71" s="102"/>
      <c r="F71" s="101">
        <v>6.75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>
        <v>5.73</v>
      </c>
      <c r="S71" s="102"/>
      <c r="T71" s="101" t="s">
        <v>14</v>
      </c>
      <c r="U71" s="102"/>
      <c r="V71" s="101" t="s">
        <v>14</v>
      </c>
      <c r="W71" s="102"/>
      <c r="X71" s="101">
        <v>6.38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>
        <v>7.76</v>
      </c>
      <c r="G72" s="102"/>
      <c r="H72" s="101">
        <v>0.16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>
        <v>4.0599999999999996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>
        <v>0.16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>
        <v>4.55</v>
      </c>
      <c r="Y73" s="102"/>
    </row>
    <row r="74" spans="1:25" ht="12.75" customHeight="1" thickBot="1" x14ac:dyDescent="0.2">
      <c r="A74" s="6">
        <v>24</v>
      </c>
      <c r="B74" s="101">
        <v>1.54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>
        <v>7.56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>
        <v>0.85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>
        <v>6.26</v>
      </c>
      <c r="K78" s="102"/>
      <c r="L78" s="101">
        <v>2.0299999999999998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>
        <v>1.18</v>
      </c>
      <c r="M79" s="102"/>
      <c r="N79" s="101">
        <v>7.76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>
        <v>1.5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>
        <v>0.16</v>
      </c>
      <c r="U80" s="102"/>
      <c r="V80" s="101">
        <v>9.1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>
        <v>11.87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11</v>
      </c>
      <c r="C82" s="100"/>
      <c r="D82" s="99">
        <v>11</v>
      </c>
      <c r="E82" s="100"/>
      <c r="F82" s="99">
        <v>9</v>
      </c>
      <c r="G82" s="100"/>
      <c r="H82" s="99">
        <v>7</v>
      </c>
      <c r="I82" s="100"/>
      <c r="J82" s="99">
        <v>13</v>
      </c>
      <c r="K82" s="100"/>
      <c r="L82" s="99">
        <v>10</v>
      </c>
      <c r="M82" s="100"/>
      <c r="N82" s="99">
        <v>1</v>
      </c>
      <c r="O82" s="100"/>
      <c r="P82" s="99">
        <v>5</v>
      </c>
      <c r="Q82" s="100"/>
      <c r="R82" s="99">
        <v>6</v>
      </c>
      <c r="S82" s="100"/>
      <c r="T82" s="99">
        <v>8</v>
      </c>
      <c r="U82" s="100"/>
      <c r="V82" s="99">
        <v>6</v>
      </c>
      <c r="W82" s="100"/>
      <c r="X82" s="99">
        <v>4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49.859999999999992</v>
      </c>
      <c r="C83" s="98"/>
      <c r="D83" s="97">
        <f t="shared" si="1"/>
        <v>74.029999999999987</v>
      </c>
      <c r="E83" s="98"/>
      <c r="F83" s="97">
        <f t="shared" ref="F83" si="2">SUM(F51:G81)</f>
        <v>68.290000000000006</v>
      </c>
      <c r="G83" s="98"/>
      <c r="H83" s="97">
        <f t="shared" ref="H83" si="3">SUM(H51:I81)</f>
        <v>17.100000000000001</v>
      </c>
      <c r="I83" s="98"/>
      <c r="J83" s="97">
        <f t="shared" ref="J83" si="4">SUM(J51:K81)</f>
        <v>118.97000000000001</v>
      </c>
      <c r="K83" s="98"/>
      <c r="L83" s="97">
        <f>SUM(L51:M81)</f>
        <v>68.28</v>
      </c>
      <c r="M83" s="98"/>
      <c r="N83" s="97">
        <f>SUM(N51:O81)</f>
        <v>7.76</v>
      </c>
      <c r="O83" s="98"/>
      <c r="P83" s="97">
        <f>SUM(P51:Q81)</f>
        <v>64.63000000000001</v>
      </c>
      <c r="Q83" s="98"/>
      <c r="R83" s="95">
        <f>SUM(R51:S81)</f>
        <v>78.39</v>
      </c>
      <c r="S83" s="96"/>
      <c r="T83" s="95">
        <f>SUM(T51:U81)</f>
        <v>120.86</v>
      </c>
      <c r="U83" s="96"/>
      <c r="V83" s="95">
        <f>SUM(V51:W81)</f>
        <v>12.8</v>
      </c>
      <c r="W83" s="96"/>
      <c r="X83" s="95">
        <f>SUM(X51:Y81)</f>
        <v>17.18</v>
      </c>
      <c r="Y83" s="96"/>
    </row>
    <row r="84" spans="1:25" ht="12.75" customHeight="1" thickBot="1" x14ac:dyDescent="0.2">
      <c r="A84" s="6" t="s">
        <v>23</v>
      </c>
      <c r="B84" s="91">
        <f>B83</f>
        <v>49.859999999999992</v>
      </c>
      <c r="C84" s="92"/>
      <c r="D84" s="91">
        <f>B84+D83</f>
        <v>123.88999999999999</v>
      </c>
      <c r="E84" s="92"/>
      <c r="F84" s="91">
        <f>D84+F83</f>
        <v>192.18</v>
      </c>
      <c r="G84" s="92"/>
      <c r="H84" s="91">
        <f>F84+H83</f>
        <v>209.28</v>
      </c>
      <c r="I84" s="92"/>
      <c r="J84" s="91">
        <f>H84+J83</f>
        <v>328.25</v>
      </c>
      <c r="K84" s="92"/>
      <c r="L84" s="91">
        <f>J84+L83</f>
        <v>396.53</v>
      </c>
      <c r="M84" s="92"/>
      <c r="N84" s="91">
        <f>L84+N83</f>
        <v>404.28999999999996</v>
      </c>
      <c r="O84" s="92"/>
      <c r="P84" s="91">
        <f>N84+P83</f>
        <v>468.91999999999996</v>
      </c>
      <c r="Q84" s="92"/>
      <c r="R84" s="91">
        <f>P84+R83</f>
        <v>547.30999999999995</v>
      </c>
      <c r="S84" s="92"/>
      <c r="T84" s="91">
        <f>R84+T83</f>
        <v>668.17</v>
      </c>
      <c r="U84" s="92"/>
      <c r="V84" s="91">
        <f>T84+V83</f>
        <v>680.96999999999991</v>
      </c>
      <c r="W84" s="92"/>
      <c r="X84" s="91">
        <f>V84+X83</f>
        <v>698.14999999999986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8" spans="1:25" ht="10.5" x14ac:dyDescent="0.15"/>
    <row r="89" spans="1:25" ht="10.5" x14ac:dyDescent="0.15"/>
    <row r="90" spans="1:25" ht="10.5" x14ac:dyDescent="0.15"/>
    <row r="91" spans="1:25" ht="10.5" x14ac:dyDescent="0.15"/>
    <row r="92" spans="1:25" ht="10.5" x14ac:dyDescent="0.15"/>
    <row r="93" spans="1:25" ht="10.5" x14ac:dyDescent="0.15"/>
    <row r="95" spans="1:25" ht="10.5" x14ac:dyDescent="0.15">
      <c r="A95" s="2"/>
      <c r="B95" s="2"/>
      <c r="C95" s="2"/>
      <c r="D95" s="2"/>
      <c r="E95" s="2"/>
      <c r="F95" s="2"/>
      <c r="G95" s="2"/>
    </row>
    <row r="96" spans="1:25" ht="10.5" x14ac:dyDescent="0.15">
      <c r="A96" s="2"/>
      <c r="B96" s="2"/>
      <c r="C96" s="2"/>
      <c r="D96" s="2"/>
      <c r="E96" s="2"/>
      <c r="F96" s="2"/>
      <c r="G96" s="2"/>
    </row>
    <row r="97" spans="1:7" ht="10.5" x14ac:dyDescent="0.15">
      <c r="A97" s="2"/>
      <c r="B97" s="2"/>
      <c r="C97" s="2"/>
      <c r="D97" s="2"/>
      <c r="E97" s="2"/>
      <c r="F97" s="2"/>
      <c r="G97" s="2"/>
    </row>
    <row r="98" spans="1:7" ht="10.5" x14ac:dyDescent="0.15">
      <c r="A98" s="2"/>
      <c r="B98" s="2"/>
      <c r="C98" s="2"/>
      <c r="D98" s="2"/>
      <c r="E98" s="2"/>
      <c r="F98" s="2"/>
      <c r="G98" s="2"/>
    </row>
    <row r="99" spans="1:7" ht="10.5" x14ac:dyDescent="0.15">
      <c r="A99" s="2"/>
      <c r="B99" s="2"/>
      <c r="C99" s="2"/>
      <c r="D99" s="2"/>
      <c r="E99" s="2"/>
      <c r="F99" s="2"/>
      <c r="G99" s="2"/>
    </row>
    <row r="100" spans="1:7" ht="10.5" x14ac:dyDescent="0.15">
      <c r="A100" s="2"/>
      <c r="B100" s="2"/>
      <c r="C100" s="2"/>
      <c r="D100" s="2"/>
      <c r="E100" s="2"/>
      <c r="F100" s="2"/>
      <c r="G100" s="2"/>
    </row>
    <row r="101" spans="1:7" ht="10.5" x14ac:dyDescent="0.15">
      <c r="A101" s="2"/>
      <c r="B101" s="2"/>
      <c r="C101" s="2"/>
      <c r="D101" s="2"/>
      <c r="E101" s="2"/>
      <c r="F101" s="2"/>
      <c r="G101" s="2"/>
    </row>
    <row r="102" spans="1:7" ht="10.5" x14ac:dyDescent="0.15">
      <c r="A102" s="2"/>
      <c r="B102" s="2"/>
      <c r="C102" s="2"/>
      <c r="D102" s="2"/>
      <c r="E102" s="2"/>
      <c r="F102" s="2"/>
      <c r="G102" s="2"/>
    </row>
    <row r="103" spans="1:7" ht="10.5" x14ac:dyDescent="0.15">
      <c r="A103" s="2"/>
      <c r="B103" s="2"/>
      <c r="C103" s="2"/>
      <c r="D103" s="2"/>
      <c r="E103" s="2"/>
      <c r="F103" s="2"/>
      <c r="G103" s="2"/>
    </row>
    <row r="104" spans="1:7" ht="10.5" x14ac:dyDescent="0.15">
      <c r="A104" s="2"/>
      <c r="B104" s="2"/>
      <c r="C104" s="2"/>
      <c r="D104" s="2"/>
      <c r="E104" s="2"/>
      <c r="F104" s="2"/>
      <c r="G104" s="2"/>
    </row>
    <row r="105" spans="1:7" ht="10.5" x14ac:dyDescent="0.15">
      <c r="A105" s="2"/>
      <c r="B105" s="2"/>
      <c r="C105" s="2"/>
      <c r="D105" s="2"/>
      <c r="E105" s="2"/>
      <c r="F105" s="2"/>
      <c r="G105" s="2"/>
    </row>
    <row r="107" spans="1:7" ht="10.5" x14ac:dyDescent="0.15">
      <c r="A107" s="2"/>
      <c r="B107" s="2"/>
      <c r="C107" s="2"/>
      <c r="D107" s="2"/>
      <c r="E107" s="2"/>
      <c r="F107" s="2"/>
      <c r="G107" s="2"/>
    </row>
    <row r="108" spans="1:7" ht="10.5" x14ac:dyDescent="0.15">
      <c r="A108" s="2"/>
      <c r="B108" s="2"/>
      <c r="C108" s="2"/>
      <c r="D108" s="2"/>
      <c r="E108" s="2"/>
      <c r="F108" s="2"/>
      <c r="G108" s="2"/>
    </row>
    <row r="109" spans="1:7" ht="10.5" x14ac:dyDescent="0.15">
      <c r="A109" s="2"/>
      <c r="B109" s="2"/>
      <c r="C109" s="2"/>
      <c r="D109" s="2"/>
      <c r="E109" s="2"/>
      <c r="F109" s="2"/>
      <c r="G109" s="2"/>
    </row>
    <row r="110" spans="1:7" ht="10.5" x14ac:dyDescent="0.15">
      <c r="A110" s="2"/>
      <c r="B110" s="2"/>
      <c r="C110" s="2"/>
      <c r="D110" s="2"/>
      <c r="E110" s="2"/>
      <c r="F110" s="2"/>
      <c r="G110" s="2"/>
    </row>
    <row r="111" spans="1:7" ht="10.5" x14ac:dyDescent="0.15">
      <c r="A111" s="2"/>
      <c r="B111" s="2"/>
      <c r="C111" s="2"/>
      <c r="D111" s="2"/>
      <c r="E111" s="2"/>
      <c r="F111" s="2"/>
      <c r="G111" s="2"/>
    </row>
    <row r="112" spans="1:7" ht="10.5" x14ac:dyDescent="0.15">
      <c r="A112" s="2"/>
      <c r="B112" s="2"/>
      <c r="C112" s="2"/>
      <c r="D112" s="2"/>
      <c r="E112" s="2"/>
      <c r="F112" s="2"/>
      <c r="G112" s="2"/>
    </row>
    <row r="113" spans="1:7" ht="10.5" x14ac:dyDescent="0.15">
      <c r="A113" s="2"/>
      <c r="B113" s="2"/>
      <c r="C113" s="2"/>
      <c r="D113" s="2"/>
      <c r="E113" s="2"/>
      <c r="F113" s="2"/>
      <c r="G113" s="2"/>
    </row>
    <row r="114" spans="1:7" ht="10.5" x14ac:dyDescent="0.15">
      <c r="A114" s="2"/>
      <c r="B114" s="2"/>
      <c r="C114" s="2"/>
      <c r="D114" s="2"/>
      <c r="E114" s="2"/>
      <c r="F114" s="2"/>
      <c r="G114" s="2"/>
    </row>
    <row r="115" spans="1:7" ht="10.5" x14ac:dyDescent="0.15">
      <c r="A115" s="2"/>
      <c r="B115" s="2"/>
      <c r="C115" s="2"/>
      <c r="D115" s="2"/>
      <c r="E115" s="2"/>
      <c r="F115" s="2"/>
      <c r="G115" s="2"/>
    </row>
    <row r="116" spans="1:7" ht="10.5" x14ac:dyDescent="0.15">
      <c r="A116" s="2"/>
      <c r="B116" s="2"/>
      <c r="C116" s="2"/>
      <c r="D116" s="2"/>
      <c r="E116" s="2"/>
      <c r="F116" s="2"/>
      <c r="G116" s="2"/>
    </row>
    <row r="117" spans="1:7" ht="10.5" x14ac:dyDescent="0.15">
      <c r="A117" s="2"/>
      <c r="B117" s="2"/>
      <c r="C117" s="2"/>
      <c r="D117" s="2"/>
      <c r="E117" s="2"/>
      <c r="F117" s="2"/>
      <c r="G117" s="2"/>
    </row>
    <row r="118" spans="1:7" ht="10.5" x14ac:dyDescent="0.15">
      <c r="A118" s="2"/>
      <c r="B118" s="2"/>
      <c r="C118" s="2"/>
      <c r="D118" s="2"/>
      <c r="E118" s="2"/>
      <c r="F118" s="2"/>
      <c r="G118" s="2"/>
    </row>
    <row r="119" spans="1:7" ht="10.5" x14ac:dyDescent="0.15">
      <c r="A119" s="2"/>
      <c r="B119" s="2"/>
      <c r="C119" s="2"/>
      <c r="D119" s="2"/>
      <c r="E119" s="2"/>
      <c r="F119" s="2"/>
      <c r="G119" s="2"/>
    </row>
    <row r="120" spans="1:7" ht="10.5" x14ac:dyDescent="0.15">
      <c r="A120" s="2"/>
      <c r="B120" s="2"/>
      <c r="C120" s="2"/>
      <c r="D120" s="2"/>
      <c r="E120" s="2"/>
      <c r="F120" s="2"/>
      <c r="G120" s="2"/>
    </row>
    <row r="121" spans="1:7" ht="10.5" x14ac:dyDescent="0.15">
      <c r="A121" s="2"/>
      <c r="B121" s="2"/>
      <c r="C121" s="2"/>
      <c r="D121" s="2"/>
      <c r="E121" s="2"/>
      <c r="F121" s="2"/>
      <c r="G121" s="2"/>
    </row>
    <row r="124" spans="1:7" ht="10.5" x14ac:dyDescent="0.15">
      <c r="A124" s="2"/>
      <c r="B124" s="2"/>
      <c r="C124" s="2"/>
      <c r="D124" s="2"/>
      <c r="E124" s="2"/>
      <c r="F124" s="2"/>
      <c r="G124" s="2"/>
    </row>
    <row r="125" spans="1:7" ht="10.5" x14ac:dyDescent="0.15">
      <c r="A125" s="2"/>
      <c r="B125" s="2"/>
      <c r="C125" s="2"/>
      <c r="D125" s="2"/>
      <c r="E125" s="2"/>
      <c r="F125" s="2"/>
      <c r="G125" s="2"/>
    </row>
    <row r="126" spans="1:7" ht="10.5" x14ac:dyDescent="0.15">
      <c r="A126" s="2"/>
      <c r="B126" s="2"/>
      <c r="C126" s="2"/>
      <c r="D126" s="2"/>
      <c r="E126" s="2"/>
      <c r="F126" s="2"/>
      <c r="G126" s="2"/>
    </row>
    <row r="127" spans="1:7" ht="10.5" x14ac:dyDescent="0.15">
      <c r="A127" s="2"/>
      <c r="B127" s="2"/>
      <c r="C127" s="2"/>
      <c r="D127" s="2"/>
      <c r="E127" s="2"/>
      <c r="F127" s="2"/>
      <c r="G127" s="2"/>
    </row>
    <row r="128" spans="1:7" ht="10.5" x14ac:dyDescent="0.15">
      <c r="A128" s="2"/>
      <c r="B128" s="2"/>
      <c r="C128" s="2"/>
      <c r="D128" s="2"/>
      <c r="E128" s="2"/>
      <c r="F128" s="2"/>
      <c r="G128" s="2"/>
    </row>
    <row r="129" spans="1:7" ht="10.5" x14ac:dyDescent="0.15">
      <c r="A129" s="2"/>
      <c r="B129" s="2"/>
      <c r="C129" s="2"/>
      <c r="D129" s="2"/>
      <c r="E129" s="2"/>
      <c r="F129" s="2"/>
      <c r="G129" s="2"/>
    </row>
    <row r="130" spans="1:7" ht="10.5" x14ac:dyDescent="0.15">
      <c r="A130" s="2"/>
      <c r="B130" s="2"/>
      <c r="C130" s="2"/>
      <c r="D130" s="2"/>
      <c r="E130" s="2"/>
      <c r="F130" s="2"/>
      <c r="G130" s="2"/>
    </row>
    <row r="131" spans="1:7" ht="10.5" x14ac:dyDescent="0.15">
      <c r="A131" s="2"/>
      <c r="B131" s="2"/>
      <c r="C131" s="2"/>
      <c r="D131" s="2"/>
      <c r="E131" s="2"/>
      <c r="F131" s="2"/>
      <c r="G131" s="2"/>
    </row>
    <row r="132" spans="1:7" ht="10.5" x14ac:dyDescent="0.15">
      <c r="A132" s="2"/>
      <c r="B132" s="2"/>
      <c r="C132" s="2"/>
      <c r="D132" s="2"/>
      <c r="E132" s="2"/>
      <c r="F132" s="2"/>
      <c r="G132" s="2"/>
    </row>
    <row r="134" spans="1:7" ht="10.5" x14ac:dyDescent="0.15">
      <c r="A134" s="2"/>
      <c r="B134" s="2"/>
      <c r="C134" s="2"/>
      <c r="D134" s="2"/>
      <c r="E134" s="2"/>
      <c r="F134" s="2"/>
      <c r="G134" s="2"/>
    </row>
    <row r="135" spans="1:7" ht="10.5" x14ac:dyDescent="0.15">
      <c r="A135" s="2"/>
      <c r="B135" s="2"/>
      <c r="C135" s="2"/>
      <c r="D135" s="2"/>
      <c r="E135" s="2"/>
      <c r="F135" s="2"/>
      <c r="G135" s="2"/>
    </row>
    <row r="136" spans="1:7" ht="10.5" x14ac:dyDescent="0.15">
      <c r="A136" s="2"/>
      <c r="B136" s="2"/>
      <c r="C136" s="2"/>
      <c r="D136" s="2"/>
      <c r="E136" s="2"/>
      <c r="F136" s="2"/>
      <c r="G136" s="2"/>
    </row>
    <row r="137" spans="1:7" ht="10.5" x14ac:dyDescent="0.15">
      <c r="A137" s="2"/>
      <c r="B137" s="2"/>
      <c r="C137" s="2"/>
      <c r="D137" s="2"/>
      <c r="E137" s="2"/>
      <c r="F137" s="2"/>
      <c r="G137" s="2"/>
    </row>
    <row r="138" spans="1:7" ht="10.5" x14ac:dyDescent="0.15">
      <c r="A138" s="2"/>
      <c r="B138" s="2"/>
      <c r="C138" s="2"/>
      <c r="D138" s="2"/>
      <c r="E138" s="2"/>
      <c r="F138" s="2"/>
      <c r="G138" s="2"/>
    </row>
    <row r="140" spans="1:7" ht="10.5" x14ac:dyDescent="0.15">
      <c r="A140" s="2"/>
      <c r="B140" s="2"/>
      <c r="C140" s="2"/>
      <c r="D140" s="2"/>
      <c r="E140" s="2"/>
      <c r="F140" s="2"/>
      <c r="G140" s="2"/>
    </row>
    <row r="141" spans="1:7" ht="10.5" x14ac:dyDescent="0.15">
      <c r="A141" s="2"/>
      <c r="B141" s="2"/>
      <c r="C141" s="2"/>
      <c r="D141" s="2"/>
      <c r="E141" s="2"/>
      <c r="F141" s="2"/>
      <c r="G141" s="2"/>
    </row>
    <row r="142" spans="1:7" ht="10.5" x14ac:dyDescent="0.15">
      <c r="A142" s="2"/>
      <c r="B142" s="2"/>
      <c r="C142" s="2"/>
      <c r="D142" s="2"/>
      <c r="E142" s="2"/>
      <c r="F142" s="2"/>
      <c r="G142" s="2"/>
    </row>
    <row r="143" spans="1:7" ht="10.5" x14ac:dyDescent="0.15">
      <c r="A143" s="2"/>
      <c r="B143" s="2"/>
      <c r="C143" s="2"/>
      <c r="D143" s="2"/>
      <c r="E143" s="2"/>
      <c r="F143" s="2"/>
      <c r="G143" s="2"/>
    </row>
    <row r="144" spans="1:7" ht="10.5" x14ac:dyDescent="0.15">
      <c r="A144" s="2"/>
      <c r="B144" s="2"/>
      <c r="C144" s="2"/>
      <c r="D144" s="2"/>
      <c r="E144" s="2"/>
      <c r="F144" s="2"/>
      <c r="G144" s="2"/>
    </row>
    <row r="146" spans="1:7" ht="10.5" x14ac:dyDescent="0.15">
      <c r="A146" s="2"/>
      <c r="B146" s="2"/>
      <c r="C146" s="2"/>
      <c r="D146" s="2"/>
      <c r="E146" s="2"/>
      <c r="F146" s="2"/>
      <c r="G146" s="2"/>
    </row>
    <row r="147" spans="1:7" ht="10.5" x14ac:dyDescent="0.15">
      <c r="A147" s="2"/>
      <c r="B147" s="2"/>
      <c r="C147" s="2"/>
      <c r="D147" s="2"/>
      <c r="E147" s="2"/>
      <c r="F147" s="2"/>
      <c r="G147" s="2"/>
    </row>
    <row r="148" spans="1:7" ht="10.5" x14ac:dyDescent="0.15">
      <c r="A148" s="2"/>
      <c r="B148" s="2"/>
      <c r="C148" s="2"/>
      <c r="D148" s="2"/>
      <c r="E148" s="2"/>
      <c r="F148" s="2"/>
      <c r="G148" s="2"/>
    </row>
    <row r="149" spans="1:7" ht="10.5" x14ac:dyDescent="0.15">
      <c r="A149" s="2"/>
      <c r="B149" s="2"/>
      <c r="C149" s="2"/>
      <c r="D149" s="2"/>
      <c r="E149" s="2"/>
      <c r="F149" s="2"/>
      <c r="G149" s="2"/>
    </row>
    <row r="150" spans="1:7" ht="10.5" x14ac:dyDescent="0.15">
      <c r="A150" s="2"/>
      <c r="B150" s="2"/>
      <c r="C150" s="2"/>
      <c r="D150" s="2"/>
      <c r="E150" s="2"/>
      <c r="F150" s="2"/>
      <c r="G150" s="2"/>
    </row>
    <row r="152" spans="1:7" ht="10.5" x14ac:dyDescent="0.15">
      <c r="A152" s="2"/>
      <c r="B152" s="2"/>
      <c r="C152" s="2"/>
      <c r="D152" s="2"/>
      <c r="E152" s="2"/>
      <c r="F152" s="2"/>
      <c r="G152" s="2"/>
    </row>
    <row r="153" spans="1:7" ht="10.5" x14ac:dyDescent="0.15">
      <c r="A153" s="2"/>
      <c r="B153" s="2"/>
      <c r="C153" s="2"/>
      <c r="D153" s="2"/>
      <c r="E153" s="2"/>
      <c r="F153" s="2"/>
      <c r="G153" s="2"/>
    </row>
    <row r="154" spans="1:7" ht="10.5" x14ac:dyDescent="0.15">
      <c r="A154" s="2"/>
      <c r="B154" s="2"/>
      <c r="C154" s="2"/>
      <c r="D154" s="2"/>
      <c r="E154" s="2"/>
      <c r="F154" s="2"/>
      <c r="G154" s="2"/>
    </row>
    <row r="155" spans="1:7" ht="10.5" x14ac:dyDescent="0.15">
      <c r="A155" s="2"/>
      <c r="B155" s="2"/>
      <c r="C155" s="2"/>
      <c r="D155" s="2"/>
      <c r="E155" s="2"/>
      <c r="F155" s="2"/>
      <c r="G155" s="2"/>
    </row>
    <row r="158" spans="1:7" ht="10.5" x14ac:dyDescent="0.15">
      <c r="A158" s="2"/>
      <c r="B158" s="2"/>
      <c r="C158" s="2"/>
      <c r="D158" s="2"/>
      <c r="E158" s="2"/>
      <c r="F158" s="2"/>
      <c r="G158" s="2"/>
    </row>
    <row r="159" spans="1:7" ht="10.5" x14ac:dyDescent="0.15">
      <c r="A159" s="2"/>
      <c r="B159" s="2"/>
      <c r="C159" s="2"/>
      <c r="D159" s="2"/>
      <c r="E159" s="2"/>
      <c r="F159" s="2"/>
      <c r="G159" s="2"/>
    </row>
    <row r="160" spans="1:7" ht="10.5" x14ac:dyDescent="0.15">
      <c r="A160" s="2"/>
      <c r="B160" s="2"/>
      <c r="C160" s="2"/>
      <c r="D160" s="2"/>
      <c r="E160" s="2"/>
      <c r="F160" s="2"/>
      <c r="G160" s="2"/>
    </row>
    <row r="161" spans="1:7" ht="10.5" x14ac:dyDescent="0.15">
      <c r="A161" s="2"/>
      <c r="B161" s="2"/>
      <c r="C161" s="2"/>
      <c r="D161" s="2"/>
      <c r="E161" s="2"/>
      <c r="F161" s="2"/>
      <c r="G161" s="2"/>
    </row>
    <row r="162" spans="1:7" ht="10.5" x14ac:dyDescent="0.15">
      <c r="A162" s="2"/>
      <c r="B162" s="2"/>
      <c r="C162" s="2"/>
      <c r="D162" s="2"/>
      <c r="E162" s="2"/>
      <c r="F162" s="2"/>
      <c r="G162" s="2"/>
    </row>
    <row r="164" spans="1:7" ht="10.5" x14ac:dyDescent="0.15">
      <c r="A164" s="2"/>
      <c r="B164" s="2"/>
      <c r="C164" s="2"/>
      <c r="D164" s="2"/>
      <c r="E164" s="2"/>
      <c r="F164" s="2"/>
      <c r="G164" s="2"/>
    </row>
    <row r="165" spans="1:7" ht="10.5" x14ac:dyDescent="0.15">
      <c r="A165" s="2"/>
      <c r="B165" s="2"/>
      <c r="C165" s="2"/>
      <c r="D165" s="2"/>
      <c r="E165" s="2"/>
      <c r="F165" s="2"/>
      <c r="G165" s="2"/>
    </row>
    <row r="166" spans="1:7" ht="10.5" x14ac:dyDescent="0.15">
      <c r="A166" s="2"/>
      <c r="B166" s="2"/>
      <c r="C166" s="2"/>
      <c r="D166" s="2"/>
      <c r="E166" s="2"/>
      <c r="F166" s="2"/>
      <c r="G166" s="2"/>
    </row>
    <row r="167" spans="1:7" ht="10.5" x14ac:dyDescent="0.15">
      <c r="A167" s="2"/>
      <c r="B167" s="2"/>
      <c r="C167" s="2"/>
      <c r="D167" s="2"/>
      <c r="E167" s="2"/>
      <c r="F167" s="2"/>
      <c r="G167" s="2"/>
    </row>
    <row r="168" spans="1:7" ht="10.5" x14ac:dyDescent="0.15">
      <c r="A168" s="2"/>
      <c r="B168" s="2"/>
      <c r="C168" s="2"/>
      <c r="D168" s="2"/>
      <c r="E168" s="2"/>
      <c r="F168" s="2"/>
      <c r="G168" s="2"/>
    </row>
    <row r="170" spans="1:7" ht="10.5" x14ac:dyDescent="0.15">
      <c r="A170" s="2"/>
      <c r="B170" s="2"/>
      <c r="C170" s="2"/>
      <c r="D170" s="2"/>
      <c r="E170" s="2"/>
      <c r="F170" s="2"/>
      <c r="G170" s="2"/>
    </row>
    <row r="171" spans="1:7" ht="10.5" x14ac:dyDescent="0.15">
      <c r="A171" s="2"/>
      <c r="B171" s="2"/>
      <c r="C171" s="2"/>
      <c r="D171" s="2"/>
      <c r="E171" s="2"/>
      <c r="F171" s="2"/>
      <c r="G171" s="2"/>
    </row>
    <row r="172" spans="1:7" ht="10.5" x14ac:dyDescent="0.15">
      <c r="A172" s="2"/>
      <c r="B172" s="2"/>
      <c r="C172" s="2"/>
      <c r="D172" s="2"/>
      <c r="E172" s="2"/>
      <c r="F172" s="2"/>
      <c r="G172" s="2"/>
    </row>
    <row r="173" spans="1:7" ht="10.5" x14ac:dyDescent="0.15">
      <c r="A173" s="2"/>
      <c r="B173" s="2"/>
      <c r="C173" s="2"/>
      <c r="D173" s="2"/>
      <c r="E173" s="2"/>
      <c r="F173" s="2"/>
      <c r="G173" s="2"/>
    </row>
    <row r="174" spans="1:7" ht="10.5" x14ac:dyDescent="0.15">
      <c r="A174" s="2"/>
      <c r="B174" s="2"/>
      <c r="C174" s="2"/>
      <c r="D174" s="2"/>
      <c r="E174" s="2"/>
      <c r="F174" s="2"/>
      <c r="G174" s="2"/>
    </row>
    <row r="176" spans="1:7" ht="10.5" x14ac:dyDescent="0.15">
      <c r="A176" s="2"/>
      <c r="B176" s="2"/>
      <c r="C176" s="2"/>
      <c r="D176" s="2"/>
      <c r="E176" s="2"/>
      <c r="F176" s="2"/>
      <c r="G176" s="2"/>
    </row>
    <row r="177" spans="1:7" ht="10.5" x14ac:dyDescent="0.15">
      <c r="A177" s="2"/>
      <c r="B177" s="2"/>
      <c r="C177" s="2"/>
      <c r="D177" s="2"/>
      <c r="E177" s="2"/>
      <c r="F177" s="2"/>
      <c r="G177" s="2"/>
    </row>
    <row r="178" spans="1:7" ht="10.5" x14ac:dyDescent="0.15">
      <c r="A178" s="2"/>
      <c r="B178" s="2"/>
      <c r="C178" s="2"/>
      <c r="D178" s="2"/>
      <c r="E178" s="2"/>
      <c r="F178" s="2"/>
      <c r="G178" s="2"/>
    </row>
    <row r="179" spans="1:7" ht="10.5" x14ac:dyDescent="0.15">
      <c r="A179" s="2"/>
      <c r="B179" s="2"/>
      <c r="C179" s="2"/>
      <c r="D179" s="2"/>
      <c r="E179" s="2"/>
      <c r="F179" s="2"/>
      <c r="G179" s="2"/>
    </row>
    <row r="180" spans="1:7" ht="10.5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X81:Y81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  <mergeCell ref="A36:Y36"/>
    <mergeCell ref="B37:C37"/>
    <mergeCell ref="D37:E37"/>
    <mergeCell ref="F37:G37"/>
  </mergeCells>
  <conditionalFormatting sqref="N24">
    <cfRule type="cellIs" dxfId="850" priority="238" operator="between">
      <formula>30</formula>
      <formula>40</formula>
    </cfRule>
  </conditionalFormatting>
  <conditionalFormatting sqref="N23">
    <cfRule type="cellIs" dxfId="849" priority="237" operator="between">
      <formula>30</formula>
      <formula>40</formula>
    </cfRule>
  </conditionalFormatting>
  <conditionalFormatting sqref="R45">
    <cfRule type="cellIs" dxfId="848" priority="236" operator="between">
      <formula>40</formula>
      <formula>55</formula>
    </cfRule>
  </conditionalFormatting>
  <conditionalFormatting sqref="B5:X35">
    <cfRule type="cellIs" dxfId="847" priority="113" operator="between">
      <formula>20</formula>
      <formula>25</formula>
    </cfRule>
    <cfRule type="cellIs" dxfId="846" priority="235" operator="between">
      <formula>40</formula>
      <formula>55</formula>
    </cfRule>
  </conditionalFormatting>
  <conditionalFormatting sqref="B5:Y35">
    <cfRule type="cellIs" dxfId="845" priority="112" operator="between">
      <formula>0</formula>
      <formula>5</formula>
    </cfRule>
    <cfRule type="cellIs" dxfId="844" priority="114" operator="between">
      <formula>20</formula>
      <formula>25</formula>
    </cfRule>
    <cfRule type="cellIs" dxfId="843" priority="191" operator="between">
      <formula>25</formula>
      <formula>30</formula>
    </cfRule>
    <cfRule type="cellIs" dxfId="842" priority="225" operator="between">
      <formula>-25</formula>
      <formula>-5</formula>
    </cfRule>
    <cfRule type="cellIs" dxfId="841" priority="226" operator="between">
      <formula>-5</formula>
      <formula>0</formula>
    </cfRule>
    <cfRule type="cellIs" dxfId="840" priority="227" operator="between">
      <formula>5</formula>
      <formula>10</formula>
    </cfRule>
    <cfRule type="cellIs" dxfId="839" priority="228" operator="between">
      <formula>10</formula>
      <formula>15</formula>
    </cfRule>
    <cfRule type="cellIs" dxfId="838" priority="229" operator="between">
      <formula>15</formula>
      <formula>20</formula>
    </cfRule>
    <cfRule type="cellIs" dxfId="837" priority="230" operator="between">
      <formula>20</formula>
      <formula>25</formula>
    </cfRule>
    <cfRule type="cellIs" dxfId="836" priority="231" operator="between">
      <formula>25</formula>
      <formula>30</formula>
    </cfRule>
    <cfRule type="cellIs" dxfId="835" priority="232" operator="between">
      <formula>25</formula>
      <formula>30</formula>
    </cfRule>
    <cfRule type="cellIs" dxfId="834" priority="233" operator="between">
      <formula>30</formula>
      <formula>35</formula>
    </cfRule>
    <cfRule type="cellIs" dxfId="833" priority="234" operator="between">
      <formula>35</formula>
      <formula>40</formula>
    </cfRule>
  </conditionalFormatting>
  <conditionalFormatting sqref="P38:P42 R38:R42 T38:T42 V38:V42 X38:X42 V81 X51:X81">
    <cfRule type="cellIs" dxfId="832" priority="213" operator="between">
      <formula>40</formula>
      <formula>55</formula>
    </cfRule>
  </conditionalFormatting>
  <conditionalFormatting sqref="P38:P42 R38:R42 T38:T42 V38:V42 X38:X42 V81 X51:X81">
    <cfRule type="cellIs" dxfId="831" priority="203" operator="between">
      <formula>-25</formula>
      <formula>-5</formula>
    </cfRule>
    <cfRule type="cellIs" dxfId="830" priority="204" operator="between">
      <formula>-5</formula>
      <formula>0</formula>
    </cfRule>
    <cfRule type="cellIs" dxfId="829" priority="205" operator="between">
      <formula>5</formula>
      <formula>10</formula>
    </cfRule>
    <cfRule type="cellIs" dxfId="828" priority="206" operator="between">
      <formula>10</formula>
      <formula>15</formula>
    </cfRule>
    <cfRule type="cellIs" dxfId="827" priority="207" operator="between">
      <formula>15</formula>
      <formula>20</formula>
    </cfRule>
    <cfRule type="cellIs" dxfId="826" priority="208" operator="between">
      <formula>20</formula>
      <formula>25</formula>
    </cfRule>
    <cfRule type="cellIs" dxfId="825" priority="209" operator="between">
      <formula>25</formula>
      <formula>30</formula>
    </cfRule>
    <cfRule type="cellIs" dxfId="824" priority="210" operator="between">
      <formula>25</formula>
      <formula>30</formula>
    </cfRule>
    <cfRule type="cellIs" dxfId="823" priority="211" operator="between">
      <formula>30</formula>
      <formula>35</formula>
    </cfRule>
    <cfRule type="cellIs" dxfId="822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821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820" priority="214" operator="between">
      <formula>-25</formula>
      <formula>-5</formula>
    </cfRule>
    <cfRule type="cellIs" dxfId="819" priority="215" operator="between">
      <formula>-5</formula>
      <formula>0</formula>
    </cfRule>
    <cfRule type="cellIs" dxfId="818" priority="216" operator="between">
      <formula>5</formula>
      <formula>10</formula>
    </cfRule>
    <cfRule type="cellIs" dxfId="817" priority="217" operator="between">
      <formula>10</formula>
      <formula>15</formula>
    </cfRule>
    <cfRule type="cellIs" dxfId="816" priority="218" operator="between">
      <formula>15</formula>
      <formula>20</formula>
    </cfRule>
    <cfRule type="cellIs" dxfId="815" priority="219" operator="between">
      <formula>20</formula>
      <formula>25</formula>
    </cfRule>
    <cfRule type="cellIs" dxfId="814" priority="220" operator="between">
      <formula>25</formula>
      <formula>30</formula>
    </cfRule>
    <cfRule type="cellIs" dxfId="813" priority="221" operator="between">
      <formula>25</formula>
      <formula>30</formula>
    </cfRule>
    <cfRule type="cellIs" dxfId="812" priority="222" operator="between">
      <formula>30</formula>
      <formula>35</formula>
    </cfRule>
    <cfRule type="cellIs" dxfId="811" priority="223" operator="between">
      <formula>35</formula>
      <formula>40</formula>
    </cfRule>
  </conditionalFormatting>
  <conditionalFormatting sqref="D83 D51:D81 B51:B81 B83 F51:F81 H51:H81 J51:J81 L51:L81 N51:N81 P51:P81 R51:R81 T51:T81 V51:V80 P83 N83 L83 H83 F83">
    <cfRule type="cellIs" dxfId="810" priority="192" operator="between">
      <formula>-25</formula>
      <formula>-5</formula>
    </cfRule>
    <cfRule type="cellIs" dxfId="809" priority="193" operator="between">
      <formula>-5</formula>
      <formula>0</formula>
    </cfRule>
    <cfRule type="cellIs" dxfId="808" priority="194" operator="between">
      <formula>5</formula>
      <formula>10</formula>
    </cfRule>
    <cfRule type="cellIs" dxfId="807" priority="195" operator="between">
      <formula>10</formula>
      <formula>15</formula>
    </cfRule>
    <cfRule type="cellIs" dxfId="806" priority="196" operator="between">
      <formula>15</formula>
      <formula>20</formula>
    </cfRule>
    <cfRule type="cellIs" dxfId="805" priority="197" operator="between">
      <formula>20</formula>
      <formula>25</formula>
    </cfRule>
    <cfRule type="cellIs" dxfId="804" priority="198" operator="between">
      <formula>25</formula>
      <formula>30</formula>
    </cfRule>
    <cfRule type="cellIs" dxfId="803" priority="199" operator="between">
      <formula>25</formula>
      <formula>30</formula>
    </cfRule>
    <cfRule type="cellIs" dxfId="802" priority="200" operator="between">
      <formula>30</formula>
      <formula>35</formula>
    </cfRule>
    <cfRule type="cellIs" dxfId="801" priority="201" operator="between">
      <formula>35</formula>
      <formula>40</formula>
    </cfRule>
  </conditionalFormatting>
  <conditionalFormatting sqref="D83 D51:D81 B51:B81 B83 F51:F81 H51:H81 J51:J81 L51:L81 N51:N81 P51:P81 R51:R81 T51:T81 V51:V80 P83 N83 L83 H83 F83">
    <cfRule type="cellIs" dxfId="800" priority="202" operator="between">
      <formula>40</formula>
      <formula>55</formula>
    </cfRule>
  </conditionalFormatting>
  <conditionalFormatting sqref="B51:Y81">
    <cfRule type="cellIs" dxfId="799" priority="184" operator="between">
      <formula>50</formula>
      <formula>300</formula>
    </cfRule>
    <cfRule type="cellIs" dxfId="798" priority="185" operator="between">
      <formula>20</formula>
      <formula>50</formula>
    </cfRule>
    <cfRule type="cellIs" dxfId="797" priority="186" operator="between">
      <formula>10</formula>
      <formula>20</formula>
    </cfRule>
    <cfRule type="cellIs" dxfId="796" priority="187" operator="between">
      <formula>5</formula>
      <formula>10</formula>
    </cfRule>
    <cfRule type="cellIs" dxfId="795" priority="188" operator="between">
      <formula>2</formula>
      <formula>5</formula>
    </cfRule>
    <cfRule type="cellIs" dxfId="794" priority="189" operator="between">
      <formula>1</formula>
      <formula>2</formula>
    </cfRule>
    <cfRule type="cellIs" dxfId="793" priority="190" operator="between">
      <formula>0</formula>
      <formula>1</formula>
    </cfRule>
  </conditionalFormatting>
  <conditionalFormatting sqref="H41 F41">
    <cfRule type="cellIs" dxfId="792" priority="183" operator="between">
      <formula>40</formula>
      <formula>55</formula>
    </cfRule>
  </conditionalFormatting>
  <conditionalFormatting sqref="H41 F41">
    <cfRule type="cellIs" dxfId="791" priority="173" operator="between">
      <formula>-25</formula>
      <formula>-5</formula>
    </cfRule>
    <cfRule type="cellIs" dxfId="790" priority="174" operator="between">
      <formula>-5</formula>
      <formula>0</formula>
    </cfRule>
    <cfRule type="cellIs" dxfId="789" priority="175" operator="between">
      <formula>5</formula>
      <formula>10</formula>
    </cfRule>
    <cfRule type="cellIs" dxfId="788" priority="176" operator="between">
      <formula>10</formula>
      <formula>15</formula>
    </cfRule>
    <cfRule type="cellIs" dxfId="787" priority="177" operator="between">
      <formula>15</formula>
      <formula>20</formula>
    </cfRule>
    <cfRule type="cellIs" dxfId="786" priority="178" operator="between">
      <formula>20</formula>
      <formula>25</formula>
    </cfRule>
    <cfRule type="cellIs" dxfId="785" priority="179" operator="between">
      <formula>25</formula>
      <formula>30</formula>
    </cfRule>
    <cfRule type="cellIs" dxfId="784" priority="180" operator="between">
      <formula>25</formula>
      <formula>30</formula>
    </cfRule>
    <cfRule type="cellIs" dxfId="783" priority="181" operator="between">
      <formula>30</formula>
      <formula>35</formula>
    </cfRule>
    <cfRule type="cellIs" dxfId="782" priority="182" operator="between">
      <formula>35</formula>
      <formula>40</formula>
    </cfRule>
  </conditionalFormatting>
  <conditionalFormatting sqref="H42:I42">
    <cfRule type="cellIs" dxfId="781" priority="172" operator="between">
      <formula>0</formula>
      <formula>5</formula>
    </cfRule>
  </conditionalFormatting>
  <conditionalFormatting sqref="F42">
    <cfRule type="cellIs" dxfId="780" priority="171" operator="between">
      <formula>40</formula>
      <formula>55</formula>
    </cfRule>
  </conditionalFormatting>
  <conditionalFormatting sqref="F42">
    <cfRule type="cellIs" dxfId="779" priority="161" operator="between">
      <formula>-25</formula>
      <formula>-5</formula>
    </cfRule>
    <cfRule type="cellIs" dxfId="778" priority="162" operator="between">
      <formula>-5</formula>
      <formula>0</formula>
    </cfRule>
    <cfRule type="cellIs" dxfId="777" priority="163" operator="between">
      <formula>5</formula>
      <formula>10</formula>
    </cfRule>
    <cfRule type="cellIs" dxfId="776" priority="164" operator="between">
      <formula>10</formula>
      <formula>15</formula>
    </cfRule>
    <cfRule type="cellIs" dxfId="775" priority="165" operator="between">
      <formula>15</formula>
      <formula>20</formula>
    </cfRule>
    <cfRule type="cellIs" dxfId="774" priority="166" operator="between">
      <formula>20</formula>
      <formula>25</formula>
    </cfRule>
    <cfRule type="cellIs" dxfId="773" priority="167" operator="between">
      <formula>25</formula>
      <formula>30</formula>
    </cfRule>
    <cfRule type="cellIs" dxfId="772" priority="168" operator="between">
      <formula>25</formula>
      <formula>30</formula>
    </cfRule>
    <cfRule type="cellIs" dxfId="771" priority="169" operator="between">
      <formula>30</formula>
      <formula>35</formula>
    </cfRule>
    <cfRule type="cellIs" dxfId="770" priority="170" operator="between">
      <formula>35</formula>
      <formula>40</formula>
    </cfRule>
  </conditionalFormatting>
  <conditionalFormatting sqref="F42:G42">
    <cfRule type="cellIs" dxfId="769" priority="160" operator="between">
      <formula>0</formula>
      <formula>5</formula>
    </cfRule>
  </conditionalFormatting>
  <conditionalFormatting sqref="D41 B41">
    <cfRule type="cellIs" dxfId="768" priority="159" operator="between">
      <formula>40</formula>
      <formula>55</formula>
    </cfRule>
  </conditionalFormatting>
  <conditionalFormatting sqref="D41 B41">
    <cfRule type="cellIs" dxfId="767" priority="149" operator="between">
      <formula>-25</formula>
      <formula>-5</formula>
    </cfRule>
    <cfRule type="cellIs" dxfId="766" priority="150" operator="between">
      <formula>-5</formula>
      <formula>0</formula>
    </cfRule>
    <cfRule type="cellIs" dxfId="765" priority="151" operator="between">
      <formula>5</formula>
      <formula>10</formula>
    </cfRule>
    <cfRule type="cellIs" dxfId="764" priority="152" operator="between">
      <formula>10</formula>
      <formula>15</formula>
    </cfRule>
    <cfRule type="cellIs" dxfId="763" priority="153" operator="between">
      <formula>15</formula>
      <formula>20</formula>
    </cfRule>
    <cfRule type="cellIs" dxfId="762" priority="154" operator="between">
      <formula>20</formula>
      <formula>25</formula>
    </cfRule>
    <cfRule type="cellIs" dxfId="761" priority="155" operator="between">
      <formula>25</formula>
      <formula>30</formula>
    </cfRule>
    <cfRule type="cellIs" dxfId="760" priority="156" operator="between">
      <formula>25</formula>
      <formula>30</formula>
    </cfRule>
    <cfRule type="cellIs" dxfId="759" priority="157" operator="between">
      <formula>30</formula>
      <formula>35</formula>
    </cfRule>
    <cfRule type="cellIs" dxfId="758" priority="158" operator="between">
      <formula>35</formula>
      <formula>40</formula>
    </cfRule>
  </conditionalFormatting>
  <conditionalFormatting sqref="B41:E41">
    <cfRule type="cellIs" dxfId="757" priority="148" operator="between">
      <formula>0</formula>
      <formula>5</formula>
    </cfRule>
  </conditionalFormatting>
  <conditionalFormatting sqref="C7:C35">
    <cfRule type="cellIs" dxfId="756" priority="147" operator="between">
      <formula>0</formula>
      <formula>5</formula>
    </cfRule>
  </conditionalFormatting>
  <conditionalFormatting sqref="B6">
    <cfRule type="cellIs" dxfId="755" priority="146" operator="between">
      <formula>15</formula>
      <formula>20</formula>
    </cfRule>
  </conditionalFormatting>
  <conditionalFormatting sqref="B38">
    <cfRule type="cellIs" dxfId="754" priority="145" operator="between">
      <formula>40</formula>
      <formula>55</formula>
    </cfRule>
  </conditionalFormatting>
  <conditionalFormatting sqref="B38">
    <cfRule type="cellIs" dxfId="753" priority="135" operator="between">
      <formula>-25</formula>
      <formula>-5</formula>
    </cfRule>
    <cfRule type="cellIs" dxfId="752" priority="136" operator="between">
      <formula>-5</formula>
      <formula>0</formula>
    </cfRule>
    <cfRule type="cellIs" dxfId="751" priority="137" operator="between">
      <formula>5</formula>
      <formula>10</formula>
    </cfRule>
    <cfRule type="cellIs" dxfId="750" priority="138" operator="between">
      <formula>10</formula>
      <formula>15</formula>
    </cfRule>
    <cfRule type="cellIs" dxfId="749" priority="139" operator="between">
      <formula>15</formula>
      <formula>20</formula>
    </cfRule>
    <cfRule type="cellIs" dxfId="748" priority="140" operator="between">
      <formula>20</formula>
      <formula>25</formula>
    </cfRule>
    <cfRule type="cellIs" dxfId="747" priority="141" operator="between">
      <formula>25</formula>
      <formula>30</formula>
    </cfRule>
    <cfRule type="cellIs" dxfId="746" priority="142" operator="between">
      <formula>25</formula>
      <formula>30</formula>
    </cfRule>
    <cfRule type="cellIs" dxfId="745" priority="143" operator="between">
      <formula>30</formula>
      <formula>35</formula>
    </cfRule>
    <cfRule type="cellIs" dxfId="744" priority="144" operator="between">
      <formula>35</formula>
      <formula>40</formula>
    </cfRule>
  </conditionalFormatting>
  <conditionalFormatting sqref="B83:C83">
    <cfRule type="cellIs" dxfId="743" priority="133" operator="between">
      <formula>0</formula>
      <formula>1</formula>
    </cfRule>
    <cfRule type="cellIs" dxfId="742" priority="134" operator="between">
      <formula>0</formula>
      <formula>1</formula>
    </cfRule>
  </conditionalFormatting>
  <conditionalFormatting sqref="D83:E83">
    <cfRule type="cellIs" dxfId="741" priority="132" operator="between">
      <formula>10</formula>
      <formula>20</formula>
    </cfRule>
  </conditionalFormatting>
  <conditionalFormatting sqref="F83:G83">
    <cfRule type="cellIs" dxfId="740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739" priority="129" operator="between">
      <formula>50</formula>
      <formula>300</formula>
    </cfRule>
  </conditionalFormatting>
  <conditionalFormatting sqref="J83">
    <cfRule type="cellIs" dxfId="738" priority="118" operator="between">
      <formula>-25</formula>
      <formula>-5</formula>
    </cfRule>
    <cfRule type="cellIs" dxfId="737" priority="119" operator="between">
      <formula>-5</formula>
      <formula>0</formula>
    </cfRule>
    <cfRule type="cellIs" dxfId="736" priority="120" operator="between">
      <formula>5</formula>
      <formula>10</formula>
    </cfRule>
    <cfRule type="cellIs" dxfId="735" priority="121" operator="between">
      <formula>10</formula>
      <formula>15</formula>
    </cfRule>
    <cfRule type="cellIs" dxfId="734" priority="122" operator="between">
      <formula>15</formula>
      <formula>20</formula>
    </cfRule>
    <cfRule type="cellIs" dxfId="733" priority="123" operator="between">
      <formula>20</formula>
      <formula>25</formula>
    </cfRule>
    <cfRule type="cellIs" dxfId="732" priority="124" operator="between">
      <formula>25</formula>
      <formula>30</formula>
    </cfRule>
    <cfRule type="cellIs" dxfId="731" priority="125" operator="between">
      <formula>25</formula>
      <formula>30</formula>
    </cfRule>
    <cfRule type="cellIs" dxfId="730" priority="126" operator="between">
      <formula>30</formula>
      <formula>35</formula>
    </cfRule>
    <cfRule type="cellIs" dxfId="729" priority="127" operator="between">
      <formula>35</formula>
      <formula>40</formula>
    </cfRule>
  </conditionalFormatting>
  <conditionalFormatting sqref="J83">
    <cfRule type="cellIs" dxfId="728" priority="128" operator="between">
      <formula>40</formula>
      <formula>55</formula>
    </cfRule>
  </conditionalFormatting>
  <conditionalFormatting sqref="J83:K83">
    <cfRule type="cellIs" dxfId="727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726" priority="115" operator="between">
      <formula>0</formula>
      <formula>5</formula>
    </cfRule>
  </conditionalFormatting>
  <conditionalFormatting sqref="B38:Y42">
    <cfRule type="cellIs" dxfId="725" priority="110" operator="between">
      <formula>0</formula>
      <formula>5</formula>
    </cfRule>
    <cfRule type="cellIs" dxfId="724" priority="111" operator="between">
      <formula>20</formula>
      <formula>25</formula>
    </cfRule>
  </conditionalFormatting>
  <conditionalFormatting sqref="B83:Q83">
    <cfRule type="cellIs" dxfId="723" priority="107" operator="between">
      <formula>50</formula>
      <formula>300</formula>
    </cfRule>
    <cfRule type="cellIs" dxfId="722" priority="108" operator="between">
      <formula>10</formula>
      <formula>20</formula>
    </cfRule>
    <cfRule type="cellIs" dxfId="721" priority="109" operator="between">
      <formula>5</formula>
      <formula>10</formula>
    </cfRule>
  </conditionalFormatting>
  <conditionalFormatting sqref="R39">
    <cfRule type="cellIs" dxfId="720" priority="106" operator="between">
      <formula>40</formula>
      <formula>55</formula>
    </cfRule>
  </conditionalFormatting>
  <conditionalFormatting sqref="R39">
    <cfRule type="cellIs" dxfId="719" priority="96" operator="between">
      <formula>-25</formula>
      <formula>-5</formula>
    </cfRule>
    <cfRule type="cellIs" dxfId="718" priority="97" operator="between">
      <formula>-5</formula>
      <formula>0</formula>
    </cfRule>
    <cfRule type="cellIs" dxfId="717" priority="98" operator="between">
      <formula>5</formula>
      <formula>10</formula>
    </cfRule>
    <cfRule type="cellIs" dxfId="716" priority="99" operator="between">
      <formula>10</formula>
      <formula>15</formula>
    </cfRule>
    <cfRule type="cellIs" dxfId="715" priority="100" operator="between">
      <formula>15</formula>
      <formula>20</formula>
    </cfRule>
    <cfRule type="cellIs" dxfId="714" priority="101" operator="between">
      <formula>20</formula>
      <formula>25</formula>
    </cfRule>
    <cfRule type="cellIs" dxfId="713" priority="102" operator="between">
      <formula>25</formula>
      <formula>30</formula>
    </cfRule>
    <cfRule type="cellIs" dxfId="712" priority="103" operator="between">
      <formula>25</formula>
      <formula>30</formula>
    </cfRule>
    <cfRule type="cellIs" dxfId="711" priority="104" operator="between">
      <formula>30</formula>
      <formula>35</formula>
    </cfRule>
    <cfRule type="cellIs" dxfId="710" priority="105" operator="between">
      <formula>35</formula>
      <formula>40</formula>
    </cfRule>
  </conditionalFormatting>
  <conditionalFormatting sqref="R41">
    <cfRule type="cellIs" dxfId="709" priority="95" operator="between">
      <formula>40</formula>
      <formula>55</formula>
    </cfRule>
  </conditionalFormatting>
  <conditionalFormatting sqref="R41">
    <cfRule type="cellIs" dxfId="708" priority="85" operator="between">
      <formula>-25</formula>
      <formula>-5</formula>
    </cfRule>
    <cfRule type="cellIs" dxfId="707" priority="86" operator="between">
      <formula>-5</formula>
      <formula>0</formula>
    </cfRule>
    <cfRule type="cellIs" dxfId="706" priority="87" operator="between">
      <formula>5</formula>
      <formula>10</formula>
    </cfRule>
    <cfRule type="cellIs" dxfId="705" priority="88" operator="between">
      <formula>10</formula>
      <formula>15</formula>
    </cfRule>
    <cfRule type="cellIs" dxfId="704" priority="89" operator="between">
      <formula>15</formula>
      <formula>20</formula>
    </cfRule>
    <cfRule type="cellIs" dxfId="703" priority="90" operator="between">
      <formula>20</formula>
      <formula>25</formula>
    </cfRule>
    <cfRule type="cellIs" dxfId="702" priority="91" operator="between">
      <formula>25</formula>
      <formula>30</formula>
    </cfRule>
    <cfRule type="cellIs" dxfId="701" priority="92" operator="between">
      <formula>25</formula>
      <formula>30</formula>
    </cfRule>
    <cfRule type="cellIs" dxfId="700" priority="93" operator="between">
      <formula>30</formula>
      <formula>35</formula>
    </cfRule>
    <cfRule type="cellIs" dxfId="699" priority="94" operator="between">
      <formula>35</formula>
      <formula>40</formula>
    </cfRule>
  </conditionalFormatting>
  <conditionalFormatting sqref="R83 T83 V83 X83">
    <cfRule type="cellIs" dxfId="698" priority="74" operator="between">
      <formula>-25</formula>
      <formula>-5</formula>
    </cfRule>
    <cfRule type="cellIs" dxfId="697" priority="75" operator="between">
      <formula>-5</formula>
      <formula>0</formula>
    </cfRule>
    <cfRule type="cellIs" dxfId="696" priority="76" operator="between">
      <formula>5</formula>
      <formula>10</formula>
    </cfRule>
    <cfRule type="cellIs" dxfId="695" priority="77" operator="between">
      <formula>10</formula>
      <formula>15</formula>
    </cfRule>
    <cfRule type="cellIs" dxfId="694" priority="78" operator="between">
      <formula>15</formula>
      <formula>20</formula>
    </cfRule>
    <cfRule type="cellIs" dxfId="693" priority="79" operator="between">
      <formula>20</formula>
      <formula>25</formula>
    </cfRule>
    <cfRule type="cellIs" dxfId="692" priority="80" operator="between">
      <formula>25</formula>
      <formula>30</formula>
    </cfRule>
    <cfRule type="cellIs" dxfId="691" priority="81" operator="between">
      <formula>25</formula>
      <formula>30</formula>
    </cfRule>
    <cfRule type="cellIs" dxfId="690" priority="82" operator="between">
      <formula>30</formula>
      <formula>35</formula>
    </cfRule>
    <cfRule type="cellIs" dxfId="689" priority="83" operator="between">
      <formula>35</formula>
      <formula>40</formula>
    </cfRule>
  </conditionalFormatting>
  <conditionalFormatting sqref="R83 T83 V83 X83">
    <cfRule type="cellIs" dxfId="688" priority="84" operator="between">
      <formula>40</formula>
      <formula>55</formula>
    </cfRule>
  </conditionalFormatting>
  <conditionalFormatting sqref="R83:Y83">
    <cfRule type="cellIs" dxfId="687" priority="67" operator="between">
      <formula>50</formula>
      <formula>300</formula>
    </cfRule>
    <cfRule type="cellIs" dxfId="686" priority="68" operator="between">
      <formula>20</formula>
      <formula>50</formula>
    </cfRule>
    <cfRule type="cellIs" dxfId="685" priority="69" operator="between">
      <formula>10</formula>
      <formula>20</formula>
    </cfRule>
    <cfRule type="cellIs" dxfId="684" priority="70" operator="between">
      <formula>5</formula>
      <formula>10</formula>
    </cfRule>
    <cfRule type="cellIs" dxfId="683" priority="71" operator="between">
      <formula>2</formula>
      <formula>5</formula>
    </cfRule>
    <cfRule type="cellIs" dxfId="682" priority="72" operator="between">
      <formula>1</formula>
      <formula>2</formula>
    </cfRule>
    <cfRule type="cellIs" dxfId="681" priority="73" operator="between">
      <formula>0</formula>
      <formula>1</formula>
    </cfRule>
  </conditionalFormatting>
  <conditionalFormatting sqref="T39">
    <cfRule type="cellIs" dxfId="680" priority="66" operator="between">
      <formula>40</formula>
      <formula>55</formula>
    </cfRule>
  </conditionalFormatting>
  <conditionalFormatting sqref="T39">
    <cfRule type="cellIs" dxfId="679" priority="56" operator="between">
      <formula>-25</formula>
      <formula>-5</formula>
    </cfRule>
    <cfRule type="cellIs" dxfId="678" priority="57" operator="between">
      <formula>-5</formula>
      <formula>0</formula>
    </cfRule>
    <cfRule type="cellIs" dxfId="677" priority="58" operator="between">
      <formula>5</formula>
      <formula>10</formula>
    </cfRule>
    <cfRule type="cellIs" dxfId="676" priority="59" operator="between">
      <formula>10</formula>
      <formula>15</formula>
    </cfRule>
    <cfRule type="cellIs" dxfId="675" priority="60" operator="between">
      <formula>15</formula>
      <formula>20</formula>
    </cfRule>
    <cfRule type="cellIs" dxfId="674" priority="61" operator="between">
      <formula>20</formula>
      <formula>25</formula>
    </cfRule>
    <cfRule type="cellIs" dxfId="673" priority="62" operator="between">
      <formula>25</formula>
      <formula>30</formula>
    </cfRule>
    <cfRule type="cellIs" dxfId="672" priority="63" operator="between">
      <formula>25</formula>
      <formula>30</formula>
    </cfRule>
    <cfRule type="cellIs" dxfId="671" priority="64" operator="between">
      <formula>30</formula>
      <formula>35</formula>
    </cfRule>
    <cfRule type="cellIs" dxfId="670" priority="65" operator="between">
      <formula>35</formula>
      <formula>40</formula>
    </cfRule>
  </conditionalFormatting>
  <conditionalFormatting sqref="T41">
    <cfRule type="cellIs" dxfId="669" priority="55" operator="between">
      <formula>40</formula>
      <formula>55</formula>
    </cfRule>
  </conditionalFormatting>
  <conditionalFormatting sqref="T41">
    <cfRule type="cellIs" dxfId="668" priority="45" operator="between">
      <formula>-25</formula>
      <formula>-5</formula>
    </cfRule>
    <cfRule type="cellIs" dxfId="667" priority="46" operator="between">
      <formula>-5</formula>
      <formula>0</formula>
    </cfRule>
    <cfRule type="cellIs" dxfId="666" priority="47" operator="between">
      <formula>5</formula>
      <formula>10</formula>
    </cfRule>
    <cfRule type="cellIs" dxfId="665" priority="48" operator="between">
      <formula>10</formula>
      <formula>15</formula>
    </cfRule>
    <cfRule type="cellIs" dxfId="664" priority="49" operator="between">
      <formula>15</formula>
      <formula>20</formula>
    </cfRule>
    <cfRule type="cellIs" dxfId="663" priority="50" operator="between">
      <formula>20</formula>
      <formula>25</formula>
    </cfRule>
    <cfRule type="cellIs" dxfId="662" priority="51" operator="between">
      <formula>25</formula>
      <formula>30</formula>
    </cfRule>
    <cfRule type="cellIs" dxfId="661" priority="52" operator="between">
      <formula>25</formula>
      <formula>30</formula>
    </cfRule>
    <cfRule type="cellIs" dxfId="660" priority="53" operator="between">
      <formula>30</formula>
      <formula>35</formula>
    </cfRule>
    <cfRule type="cellIs" dxfId="659" priority="54" operator="between">
      <formula>35</formula>
      <formula>40</formula>
    </cfRule>
  </conditionalFormatting>
  <conditionalFormatting sqref="V41">
    <cfRule type="cellIs" dxfId="658" priority="44" operator="between">
      <formula>40</formula>
      <formula>55</formula>
    </cfRule>
  </conditionalFormatting>
  <conditionalFormatting sqref="V41">
    <cfRule type="cellIs" dxfId="657" priority="34" operator="between">
      <formula>-25</formula>
      <formula>-5</formula>
    </cfRule>
    <cfRule type="cellIs" dxfId="656" priority="35" operator="between">
      <formula>-5</formula>
      <formula>0</formula>
    </cfRule>
    <cfRule type="cellIs" dxfId="655" priority="36" operator="between">
      <formula>5</formula>
      <formula>10</formula>
    </cfRule>
    <cfRule type="cellIs" dxfId="654" priority="37" operator="between">
      <formula>10</formula>
      <formula>15</formula>
    </cfRule>
    <cfRule type="cellIs" dxfId="653" priority="38" operator="between">
      <formula>15</formula>
      <formula>20</formula>
    </cfRule>
    <cfRule type="cellIs" dxfId="652" priority="39" operator="between">
      <formula>20</formula>
      <formula>25</formula>
    </cfRule>
    <cfRule type="cellIs" dxfId="651" priority="40" operator="between">
      <formula>25</formula>
      <formula>30</formula>
    </cfRule>
    <cfRule type="cellIs" dxfId="650" priority="41" operator="between">
      <formula>25</formula>
      <formula>30</formula>
    </cfRule>
    <cfRule type="cellIs" dxfId="649" priority="42" operator="between">
      <formula>30</formula>
      <formula>35</formula>
    </cfRule>
    <cfRule type="cellIs" dxfId="648" priority="43" operator="between">
      <formula>35</formula>
      <formula>40</formula>
    </cfRule>
  </conditionalFormatting>
  <conditionalFormatting sqref="V39">
    <cfRule type="cellIs" dxfId="647" priority="33" operator="between">
      <formula>40</formula>
      <formula>55</formula>
    </cfRule>
  </conditionalFormatting>
  <conditionalFormatting sqref="V39">
    <cfRule type="cellIs" dxfId="646" priority="23" operator="between">
      <formula>-25</formula>
      <formula>-5</formula>
    </cfRule>
    <cfRule type="cellIs" dxfId="645" priority="24" operator="between">
      <formula>-5</formula>
      <formula>0</formula>
    </cfRule>
    <cfRule type="cellIs" dxfId="644" priority="25" operator="between">
      <formula>5</formula>
      <formula>10</formula>
    </cfRule>
    <cfRule type="cellIs" dxfId="643" priority="26" operator="between">
      <formula>10</formula>
      <formula>15</formula>
    </cfRule>
    <cfRule type="cellIs" dxfId="642" priority="27" operator="between">
      <formula>15</formula>
      <formula>20</formula>
    </cfRule>
    <cfRule type="cellIs" dxfId="641" priority="28" operator="between">
      <formula>20</formula>
      <formula>25</formula>
    </cfRule>
    <cfRule type="cellIs" dxfId="640" priority="29" operator="between">
      <formula>25</formula>
      <formula>30</formula>
    </cfRule>
    <cfRule type="cellIs" dxfId="639" priority="30" operator="between">
      <formula>25</formula>
      <formula>30</formula>
    </cfRule>
    <cfRule type="cellIs" dxfId="638" priority="31" operator="between">
      <formula>30</formula>
      <formula>35</formula>
    </cfRule>
    <cfRule type="cellIs" dxfId="637" priority="32" operator="between">
      <formula>35</formula>
      <formula>40</formula>
    </cfRule>
  </conditionalFormatting>
  <conditionalFormatting sqref="X39">
    <cfRule type="cellIs" dxfId="636" priority="1" operator="between">
      <formula>-25</formula>
      <formula>-5</formula>
    </cfRule>
    <cfRule type="cellIs" dxfId="635" priority="2" operator="between">
      <formula>-5</formula>
      <formula>0</formula>
    </cfRule>
    <cfRule type="cellIs" dxfId="634" priority="3" operator="between">
      <formula>5</formula>
      <formula>10</formula>
    </cfRule>
    <cfRule type="cellIs" dxfId="633" priority="4" operator="between">
      <formula>10</formula>
      <formula>15</formula>
    </cfRule>
    <cfRule type="cellIs" dxfId="632" priority="5" operator="between">
      <formula>15</formula>
      <formula>20</formula>
    </cfRule>
    <cfRule type="cellIs" dxfId="631" priority="6" operator="between">
      <formula>20</formula>
      <formula>25</formula>
    </cfRule>
    <cfRule type="cellIs" dxfId="630" priority="7" operator="between">
      <formula>25</formula>
      <formula>30</formula>
    </cfRule>
    <cfRule type="cellIs" dxfId="629" priority="8" operator="between">
      <formula>25</formula>
      <formula>30</formula>
    </cfRule>
    <cfRule type="cellIs" dxfId="628" priority="9" operator="between">
      <formula>30</formula>
      <formula>35</formula>
    </cfRule>
    <cfRule type="cellIs" dxfId="627" priority="10" operator="between">
      <formula>35</formula>
      <formula>40</formula>
    </cfRule>
  </conditionalFormatting>
  <conditionalFormatting sqref="X41">
    <cfRule type="cellIs" dxfId="626" priority="22" operator="between">
      <formula>40</formula>
      <formula>55</formula>
    </cfRule>
  </conditionalFormatting>
  <conditionalFormatting sqref="X41">
    <cfRule type="cellIs" dxfId="625" priority="12" operator="between">
      <formula>-25</formula>
      <formula>-5</formula>
    </cfRule>
    <cfRule type="cellIs" dxfId="624" priority="13" operator="between">
      <formula>-5</formula>
      <formula>0</formula>
    </cfRule>
    <cfRule type="cellIs" dxfId="623" priority="14" operator="between">
      <formula>5</formula>
      <formula>10</formula>
    </cfRule>
    <cfRule type="cellIs" dxfId="622" priority="15" operator="between">
      <formula>10</formula>
      <formula>15</formula>
    </cfRule>
    <cfRule type="cellIs" dxfId="621" priority="16" operator="between">
      <formula>15</formula>
      <formula>20</formula>
    </cfRule>
    <cfRule type="cellIs" dxfId="620" priority="17" operator="between">
      <formula>20</formula>
      <formula>25</formula>
    </cfRule>
    <cfRule type="cellIs" dxfId="619" priority="18" operator="between">
      <formula>25</formula>
      <formula>30</formula>
    </cfRule>
    <cfRule type="cellIs" dxfId="618" priority="19" operator="between">
      <formula>25</formula>
      <formula>30</formula>
    </cfRule>
    <cfRule type="cellIs" dxfId="617" priority="20" operator="between">
      <formula>30</formula>
      <formula>35</formula>
    </cfRule>
    <cfRule type="cellIs" dxfId="616" priority="21" operator="between">
      <formula>35</formula>
      <formula>40</formula>
    </cfRule>
  </conditionalFormatting>
  <conditionalFormatting sqref="X39">
    <cfRule type="cellIs" dxfId="615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J180"/>
  <sheetViews>
    <sheetView workbookViewId="0">
      <selection activeCell="Y5" sqref="Y5:Y35"/>
    </sheetView>
  </sheetViews>
  <sheetFormatPr baseColWidth="10" defaultColWidth="8.85546875" defaultRowHeight="15.75" customHeight="1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4" customHeight="1" x14ac:dyDescent="0.35">
      <c r="A1" s="47" t="s">
        <v>71</v>
      </c>
      <c r="B1" s="26"/>
      <c r="C1" s="26"/>
      <c r="D1" s="26"/>
      <c r="E1" s="26"/>
      <c r="F1" s="26"/>
      <c r="G1" s="26"/>
      <c r="L1" s="26" t="s">
        <v>43</v>
      </c>
    </row>
    <row r="2" spans="1:25" ht="24" customHeight="1" thickBot="1" x14ac:dyDescent="0.6">
      <c r="J2" s="17" t="s">
        <v>44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13.5</v>
      </c>
      <c r="C5" s="10">
        <v>6.6</v>
      </c>
      <c r="D5" s="19">
        <v>13.7</v>
      </c>
      <c r="E5" s="20">
        <v>2.8</v>
      </c>
      <c r="F5" s="19">
        <v>18.7</v>
      </c>
      <c r="G5" s="20">
        <v>1.1000000000000001</v>
      </c>
      <c r="H5" s="21">
        <v>26.6</v>
      </c>
      <c r="I5" s="19">
        <v>10.7</v>
      </c>
      <c r="J5" s="22">
        <v>25.3</v>
      </c>
      <c r="K5" s="10">
        <v>10.9</v>
      </c>
      <c r="L5" s="10">
        <v>26.3</v>
      </c>
      <c r="M5" s="10">
        <v>13.5</v>
      </c>
      <c r="N5" s="11">
        <v>33</v>
      </c>
      <c r="O5" s="7">
        <v>18.3</v>
      </c>
      <c r="P5" s="10">
        <v>30</v>
      </c>
      <c r="Q5" s="10">
        <v>19.5</v>
      </c>
      <c r="R5" s="10">
        <v>33.9</v>
      </c>
      <c r="S5" s="10">
        <v>19.7</v>
      </c>
      <c r="T5" s="10">
        <v>28.7</v>
      </c>
      <c r="U5" s="10">
        <v>14.6</v>
      </c>
      <c r="V5" s="10">
        <v>24.3</v>
      </c>
      <c r="W5" s="10">
        <v>16</v>
      </c>
      <c r="X5" s="10">
        <v>20.6</v>
      </c>
      <c r="Y5" s="10">
        <v>4.5999999999999996</v>
      </c>
    </row>
    <row r="6" spans="1:25" ht="12.75" customHeight="1" thickBot="1" x14ac:dyDescent="0.25">
      <c r="A6" s="6">
        <v>2</v>
      </c>
      <c r="B6" s="10">
        <v>13.9</v>
      </c>
      <c r="C6" s="10">
        <v>3.8</v>
      </c>
      <c r="D6" s="21">
        <v>14.5</v>
      </c>
      <c r="E6" s="19">
        <v>2.5</v>
      </c>
      <c r="F6" s="21">
        <v>15.8</v>
      </c>
      <c r="G6" s="19">
        <v>5.7</v>
      </c>
      <c r="H6" s="21">
        <v>23.9</v>
      </c>
      <c r="I6" s="23">
        <v>10</v>
      </c>
      <c r="J6" s="21">
        <v>21.8</v>
      </c>
      <c r="K6" s="10">
        <v>11.8</v>
      </c>
      <c r="L6" s="10">
        <v>21.6</v>
      </c>
      <c r="M6" s="10">
        <v>12.8</v>
      </c>
      <c r="N6" s="8">
        <v>31.1</v>
      </c>
      <c r="O6" s="8">
        <v>21.9</v>
      </c>
      <c r="P6" s="10">
        <v>32.200000000000003</v>
      </c>
      <c r="Q6" s="10">
        <v>20.3</v>
      </c>
      <c r="R6" s="10">
        <v>31.8</v>
      </c>
      <c r="S6" s="10">
        <v>20.100000000000001</v>
      </c>
      <c r="T6" s="10">
        <v>32.299999999999997</v>
      </c>
      <c r="U6" s="10">
        <v>14.4</v>
      </c>
      <c r="V6" s="10">
        <v>18.399999999999999</v>
      </c>
      <c r="W6" s="10">
        <v>16.3</v>
      </c>
      <c r="X6" s="10">
        <v>16.5</v>
      </c>
      <c r="Y6" s="10">
        <v>7.3</v>
      </c>
    </row>
    <row r="7" spans="1:25" ht="12.75" customHeight="1" thickBot="1" x14ac:dyDescent="0.25">
      <c r="A7" s="6">
        <v>3</v>
      </c>
      <c r="B7" s="10">
        <v>10.7</v>
      </c>
      <c r="C7" s="10">
        <v>1.2</v>
      </c>
      <c r="D7" s="21">
        <v>14.4</v>
      </c>
      <c r="E7" s="19">
        <v>1.4</v>
      </c>
      <c r="F7" s="21">
        <v>9</v>
      </c>
      <c r="G7" s="23">
        <v>4.5</v>
      </c>
      <c r="H7" s="21">
        <v>23.3</v>
      </c>
      <c r="I7" s="19">
        <v>11.5</v>
      </c>
      <c r="J7" s="24">
        <v>26.2</v>
      </c>
      <c r="K7" s="10">
        <v>11.4</v>
      </c>
      <c r="L7" s="10">
        <v>21.5</v>
      </c>
      <c r="M7" s="10">
        <v>12.4</v>
      </c>
      <c r="N7" s="11">
        <v>31.2</v>
      </c>
      <c r="O7" s="8">
        <v>21.1</v>
      </c>
      <c r="P7" s="10">
        <v>32.700000000000003</v>
      </c>
      <c r="Q7" s="10">
        <v>19.3</v>
      </c>
      <c r="R7" s="10">
        <v>30.2</v>
      </c>
      <c r="S7" s="10">
        <v>20.100000000000001</v>
      </c>
      <c r="T7" s="10">
        <v>33.5</v>
      </c>
      <c r="U7" s="10">
        <v>14.6</v>
      </c>
      <c r="V7" s="10">
        <v>17.5</v>
      </c>
      <c r="W7" s="10">
        <v>14.2</v>
      </c>
      <c r="X7" s="10">
        <v>15.3</v>
      </c>
      <c r="Y7" s="10">
        <v>8.1999999999999993</v>
      </c>
    </row>
    <row r="8" spans="1:25" ht="12.75" customHeight="1" thickBot="1" x14ac:dyDescent="0.25">
      <c r="A8" s="6">
        <v>4</v>
      </c>
      <c r="B8" s="10">
        <v>12.7</v>
      </c>
      <c r="C8" s="10">
        <v>-0.2</v>
      </c>
      <c r="D8" s="19">
        <v>16.600000000000001</v>
      </c>
      <c r="E8" s="23">
        <v>3.4</v>
      </c>
      <c r="F8" s="19">
        <v>15.2</v>
      </c>
      <c r="G8" s="23">
        <v>5.3</v>
      </c>
      <c r="H8" s="21">
        <v>26.8</v>
      </c>
      <c r="I8" s="19">
        <v>12</v>
      </c>
      <c r="J8" s="24">
        <v>24.2</v>
      </c>
      <c r="K8" s="10">
        <v>12.5</v>
      </c>
      <c r="L8" s="10">
        <v>21.7</v>
      </c>
      <c r="M8" s="10">
        <v>15</v>
      </c>
      <c r="N8" s="11">
        <v>29.9</v>
      </c>
      <c r="O8" s="8">
        <v>21.1</v>
      </c>
      <c r="P8" s="10">
        <v>32.4</v>
      </c>
      <c r="Q8" s="10">
        <v>19.8</v>
      </c>
      <c r="R8" s="10">
        <v>32.299999999999997</v>
      </c>
      <c r="S8" s="10">
        <v>19.8</v>
      </c>
      <c r="T8" s="10">
        <v>32.4</v>
      </c>
      <c r="U8" s="10">
        <v>15.2</v>
      </c>
      <c r="V8" s="10">
        <v>14.7</v>
      </c>
      <c r="W8" s="10">
        <v>13</v>
      </c>
      <c r="X8" s="10">
        <v>16.2</v>
      </c>
      <c r="Y8" s="10">
        <v>8</v>
      </c>
    </row>
    <row r="9" spans="1:25" ht="12.75" customHeight="1" thickBot="1" x14ac:dyDescent="0.25">
      <c r="A9" s="6">
        <v>5</v>
      </c>
      <c r="B9" s="10">
        <v>14.3</v>
      </c>
      <c r="C9" s="10">
        <v>4.8</v>
      </c>
      <c r="D9" s="19">
        <v>20</v>
      </c>
      <c r="E9" s="23">
        <v>3.1</v>
      </c>
      <c r="F9" s="19">
        <v>19.399999999999999</v>
      </c>
      <c r="G9" s="23">
        <v>4.5</v>
      </c>
      <c r="H9" s="21">
        <v>26</v>
      </c>
      <c r="I9" s="23">
        <v>12.7</v>
      </c>
      <c r="J9" s="24">
        <v>26.5</v>
      </c>
      <c r="K9" s="10">
        <v>13.3</v>
      </c>
      <c r="L9" s="10">
        <v>23.8</v>
      </c>
      <c r="M9" s="10">
        <v>14.3</v>
      </c>
      <c r="N9" s="11">
        <v>33</v>
      </c>
      <c r="O9" s="8">
        <v>19.399999999999999</v>
      </c>
      <c r="P9" s="10">
        <v>33.200000000000003</v>
      </c>
      <c r="Q9" s="10">
        <v>20.7</v>
      </c>
      <c r="R9" s="10">
        <v>29.3</v>
      </c>
      <c r="S9" s="10">
        <v>20.6</v>
      </c>
      <c r="T9" s="10">
        <v>33.799999999999997</v>
      </c>
      <c r="U9" s="10">
        <v>14.2</v>
      </c>
      <c r="V9" s="10">
        <v>14.8</v>
      </c>
      <c r="W9" s="10">
        <v>12.5</v>
      </c>
      <c r="X9" s="10">
        <v>15.4</v>
      </c>
      <c r="Y9" s="10">
        <v>7.7</v>
      </c>
    </row>
    <row r="10" spans="1:25" ht="12.75" customHeight="1" thickBot="1" x14ac:dyDescent="0.25">
      <c r="A10" s="6">
        <v>6</v>
      </c>
      <c r="B10" s="10">
        <v>18.8</v>
      </c>
      <c r="C10" s="10">
        <v>7</v>
      </c>
      <c r="D10" s="19">
        <v>24.8</v>
      </c>
      <c r="E10" s="23">
        <v>3.2</v>
      </c>
      <c r="F10" s="19">
        <v>20.100000000000001</v>
      </c>
      <c r="G10" s="23">
        <v>3.9</v>
      </c>
      <c r="H10" s="21">
        <v>25.7</v>
      </c>
      <c r="I10" s="23">
        <v>10.199999999999999</v>
      </c>
      <c r="J10" s="21">
        <v>24.9</v>
      </c>
      <c r="K10" s="10">
        <v>14.2</v>
      </c>
      <c r="L10" s="10">
        <v>25.7</v>
      </c>
      <c r="M10" s="10">
        <v>13.7</v>
      </c>
      <c r="N10" s="11">
        <v>31.4</v>
      </c>
      <c r="O10" s="8">
        <v>19.7</v>
      </c>
      <c r="P10" s="10">
        <v>31.6</v>
      </c>
      <c r="Q10" s="10">
        <v>21.9</v>
      </c>
      <c r="R10" s="10">
        <v>29.7</v>
      </c>
      <c r="S10" s="10">
        <v>18.8</v>
      </c>
      <c r="T10" s="10">
        <v>30.5</v>
      </c>
      <c r="U10" s="10">
        <v>16</v>
      </c>
      <c r="V10" s="10">
        <v>14.1</v>
      </c>
      <c r="W10" s="10">
        <v>11.8</v>
      </c>
      <c r="X10" s="10">
        <v>17.899999999999999</v>
      </c>
      <c r="Y10" s="10">
        <v>6.9</v>
      </c>
    </row>
    <row r="11" spans="1:25" ht="12.75" customHeight="1" thickBot="1" x14ac:dyDescent="0.25">
      <c r="A11" s="6">
        <v>7</v>
      </c>
      <c r="B11" s="10">
        <v>22.3</v>
      </c>
      <c r="C11" s="10">
        <v>6.6</v>
      </c>
      <c r="D11" s="19">
        <v>19.399999999999999</v>
      </c>
      <c r="E11" s="23">
        <v>2.5</v>
      </c>
      <c r="F11" s="19">
        <v>19.600000000000001</v>
      </c>
      <c r="G11" s="23">
        <v>3.6</v>
      </c>
      <c r="H11" s="24">
        <v>28.4</v>
      </c>
      <c r="I11" s="19">
        <v>9.6999999999999993</v>
      </c>
      <c r="J11" s="24">
        <v>21.6</v>
      </c>
      <c r="K11" s="10">
        <v>13.8</v>
      </c>
      <c r="L11" s="10">
        <v>25.2</v>
      </c>
      <c r="M11" s="10">
        <v>15.6</v>
      </c>
      <c r="N11" s="11">
        <v>33.5</v>
      </c>
      <c r="O11" s="8">
        <v>19.100000000000001</v>
      </c>
      <c r="P11" s="10">
        <v>29.5</v>
      </c>
      <c r="Q11" s="10">
        <v>18.2</v>
      </c>
      <c r="R11" s="10">
        <v>34</v>
      </c>
      <c r="S11" s="10">
        <v>17</v>
      </c>
      <c r="T11" s="10">
        <v>26.3</v>
      </c>
      <c r="U11" s="10">
        <v>15.5</v>
      </c>
      <c r="V11" s="10">
        <v>15.5</v>
      </c>
      <c r="W11" s="10">
        <v>11.9</v>
      </c>
      <c r="X11" s="10">
        <v>18</v>
      </c>
      <c r="Y11" s="10">
        <v>5.3</v>
      </c>
    </row>
    <row r="12" spans="1:25" ht="12.75" customHeight="1" thickBot="1" x14ac:dyDescent="0.25">
      <c r="A12" s="6">
        <v>8</v>
      </c>
      <c r="B12" s="10">
        <v>20.5</v>
      </c>
      <c r="C12" s="10">
        <v>6.2</v>
      </c>
      <c r="D12" s="19">
        <v>16.8</v>
      </c>
      <c r="E12" s="19">
        <v>1.3</v>
      </c>
      <c r="F12" s="19">
        <v>14.7</v>
      </c>
      <c r="G12" s="19">
        <v>6.8</v>
      </c>
      <c r="H12" s="21">
        <v>33.1</v>
      </c>
      <c r="I12" s="19">
        <v>13</v>
      </c>
      <c r="J12" s="21">
        <v>28.1</v>
      </c>
      <c r="K12" s="10">
        <v>14.1</v>
      </c>
      <c r="L12" s="10">
        <v>23.2</v>
      </c>
      <c r="M12" s="10">
        <v>13.8</v>
      </c>
      <c r="N12" s="9">
        <v>31.2</v>
      </c>
      <c r="O12" s="8">
        <v>20.6</v>
      </c>
      <c r="P12" s="10">
        <v>29</v>
      </c>
      <c r="Q12" s="10">
        <v>18.5</v>
      </c>
      <c r="R12" s="10">
        <v>34</v>
      </c>
      <c r="S12" s="10">
        <v>20.7</v>
      </c>
      <c r="T12" s="10">
        <v>25.8</v>
      </c>
      <c r="U12" s="10">
        <v>10.199999999999999</v>
      </c>
      <c r="V12" s="10">
        <v>15</v>
      </c>
      <c r="W12" s="10">
        <v>11.6</v>
      </c>
      <c r="X12" s="10">
        <v>18</v>
      </c>
      <c r="Y12" s="10">
        <v>4.8</v>
      </c>
    </row>
    <row r="13" spans="1:25" ht="12.75" customHeight="1" thickBot="1" x14ac:dyDescent="0.25">
      <c r="A13" s="6">
        <v>9</v>
      </c>
      <c r="B13" s="10">
        <v>18.8</v>
      </c>
      <c r="C13" s="10">
        <v>7.3</v>
      </c>
      <c r="D13" s="19">
        <v>16.7</v>
      </c>
      <c r="E13" s="19">
        <v>1.6</v>
      </c>
      <c r="F13" s="19">
        <v>18.2</v>
      </c>
      <c r="G13" s="23">
        <v>4</v>
      </c>
      <c r="H13" s="21">
        <v>30.4</v>
      </c>
      <c r="I13" s="19">
        <v>13.3</v>
      </c>
      <c r="J13" s="21">
        <v>27.1</v>
      </c>
      <c r="K13" s="10">
        <v>14.3</v>
      </c>
      <c r="L13" s="10">
        <v>23.9</v>
      </c>
      <c r="M13" s="10">
        <v>15.4</v>
      </c>
      <c r="N13" s="11">
        <v>32.9</v>
      </c>
      <c r="O13" s="8">
        <v>18.2</v>
      </c>
      <c r="P13" s="10">
        <v>29.2</v>
      </c>
      <c r="Q13" s="10">
        <v>17.899999999999999</v>
      </c>
      <c r="R13" s="10">
        <v>33.1</v>
      </c>
      <c r="S13" s="10">
        <v>19.7</v>
      </c>
      <c r="T13" s="10">
        <v>29.4</v>
      </c>
      <c r="U13" s="10">
        <v>12.7</v>
      </c>
      <c r="V13" s="10">
        <v>13.4</v>
      </c>
      <c r="W13" s="10">
        <v>9.8000000000000007</v>
      </c>
      <c r="X13" s="10">
        <v>10.7</v>
      </c>
      <c r="Y13" s="10">
        <v>4.5999999999999996</v>
      </c>
    </row>
    <row r="14" spans="1:25" ht="12.75" customHeight="1" thickBot="1" x14ac:dyDescent="0.25">
      <c r="A14" s="6">
        <v>10</v>
      </c>
      <c r="B14" s="10">
        <v>15.2</v>
      </c>
      <c r="C14" s="10">
        <v>5.9</v>
      </c>
      <c r="D14" s="21">
        <v>17.399999999999999</v>
      </c>
      <c r="E14" s="19">
        <v>2</v>
      </c>
      <c r="F14" s="19">
        <v>20</v>
      </c>
      <c r="G14" s="19">
        <v>5.3</v>
      </c>
      <c r="H14" s="24">
        <v>28.7</v>
      </c>
      <c r="I14" s="19">
        <v>14.5</v>
      </c>
      <c r="J14" s="21">
        <v>26.3</v>
      </c>
      <c r="K14" s="10">
        <v>13.4</v>
      </c>
      <c r="L14" s="10">
        <v>23.1</v>
      </c>
      <c r="M14" s="10">
        <v>15.6</v>
      </c>
      <c r="N14" s="11">
        <v>32.9</v>
      </c>
      <c r="O14" s="8">
        <v>19</v>
      </c>
      <c r="P14" s="10">
        <v>28.5</v>
      </c>
      <c r="Q14" s="10">
        <v>16.5</v>
      </c>
      <c r="R14" s="10">
        <v>33.299999999999997</v>
      </c>
      <c r="S14" s="10">
        <v>19.7</v>
      </c>
      <c r="T14" s="10">
        <v>32.5</v>
      </c>
      <c r="U14" s="10">
        <v>15.3</v>
      </c>
      <c r="V14" s="10">
        <v>13.7</v>
      </c>
      <c r="W14" s="10">
        <v>9.6</v>
      </c>
      <c r="X14" s="10">
        <v>13.8</v>
      </c>
      <c r="Y14" s="10">
        <v>5.0999999999999996</v>
      </c>
    </row>
    <row r="15" spans="1:25" ht="12.75" customHeight="1" thickBot="1" x14ac:dyDescent="0.25">
      <c r="A15" s="6">
        <v>11</v>
      </c>
      <c r="B15" s="10">
        <v>18.2</v>
      </c>
      <c r="C15" s="10">
        <v>4.4000000000000004</v>
      </c>
      <c r="D15" s="21">
        <v>17.2</v>
      </c>
      <c r="E15" s="19">
        <v>5.0999999999999996</v>
      </c>
      <c r="F15" s="19">
        <v>17.7</v>
      </c>
      <c r="G15" s="19">
        <v>4.3</v>
      </c>
      <c r="H15" s="24">
        <v>28.8</v>
      </c>
      <c r="I15" s="19">
        <v>14.3</v>
      </c>
      <c r="J15" s="24">
        <v>27.7</v>
      </c>
      <c r="K15" s="10">
        <v>12.1</v>
      </c>
      <c r="L15" s="10">
        <v>24.9</v>
      </c>
      <c r="M15" s="10">
        <v>15.3</v>
      </c>
      <c r="N15" s="11">
        <v>35.1</v>
      </c>
      <c r="O15" s="8">
        <v>18.600000000000001</v>
      </c>
      <c r="P15" s="10">
        <v>30.2</v>
      </c>
      <c r="Q15" s="10">
        <v>16.2</v>
      </c>
      <c r="R15" s="10">
        <v>31.5</v>
      </c>
      <c r="S15" s="10">
        <v>18.5</v>
      </c>
      <c r="T15" s="10">
        <v>34.5</v>
      </c>
      <c r="U15" s="10">
        <v>14.9</v>
      </c>
      <c r="V15" s="10">
        <v>16.3</v>
      </c>
      <c r="W15" s="10">
        <v>10.8</v>
      </c>
      <c r="X15" s="10">
        <v>16.2</v>
      </c>
      <c r="Y15" s="10">
        <v>3.6</v>
      </c>
    </row>
    <row r="16" spans="1:25" ht="12.75" customHeight="1" thickBot="1" x14ac:dyDescent="0.25">
      <c r="A16" s="6">
        <v>12</v>
      </c>
      <c r="B16" s="10">
        <v>18</v>
      </c>
      <c r="C16" s="10">
        <v>3.3</v>
      </c>
      <c r="D16" s="21">
        <v>18.399999999999999</v>
      </c>
      <c r="E16" s="23">
        <v>6.1</v>
      </c>
      <c r="F16" s="19">
        <v>13.4</v>
      </c>
      <c r="G16" s="23">
        <v>10.5</v>
      </c>
      <c r="H16" s="24">
        <v>27.3</v>
      </c>
      <c r="I16" s="19">
        <v>13.5</v>
      </c>
      <c r="J16" s="24">
        <v>28.1</v>
      </c>
      <c r="K16" s="10">
        <v>14.5</v>
      </c>
      <c r="L16" s="10">
        <v>26.6</v>
      </c>
      <c r="M16" s="10">
        <v>18.100000000000001</v>
      </c>
      <c r="N16" s="11">
        <v>28.6</v>
      </c>
      <c r="O16" s="8">
        <v>19.5</v>
      </c>
      <c r="P16" s="10">
        <v>32.1</v>
      </c>
      <c r="Q16" s="10">
        <v>17.5</v>
      </c>
      <c r="R16" s="10">
        <v>30</v>
      </c>
      <c r="S16" s="10">
        <v>19.8</v>
      </c>
      <c r="T16" s="10">
        <v>36</v>
      </c>
      <c r="U16" s="10">
        <v>14.8</v>
      </c>
      <c r="V16" s="10">
        <v>17.3</v>
      </c>
      <c r="W16" s="10">
        <v>14.7</v>
      </c>
      <c r="X16" s="10">
        <v>14.1</v>
      </c>
      <c r="Y16" s="10">
        <v>5.2</v>
      </c>
    </row>
    <row r="17" spans="1:25" ht="12.75" customHeight="1" thickBot="1" x14ac:dyDescent="0.25">
      <c r="A17" s="6">
        <v>13</v>
      </c>
      <c r="B17" s="10">
        <v>15.6</v>
      </c>
      <c r="C17" s="10">
        <v>6.1</v>
      </c>
      <c r="D17" s="21">
        <v>18.399999999999999</v>
      </c>
      <c r="E17" s="23">
        <v>2.8</v>
      </c>
      <c r="F17" s="19">
        <v>20.399999999999999</v>
      </c>
      <c r="G17" s="23">
        <v>8.6999999999999993</v>
      </c>
      <c r="H17" s="21">
        <v>22.4</v>
      </c>
      <c r="I17" s="21">
        <v>12.3</v>
      </c>
      <c r="J17" s="21">
        <v>29</v>
      </c>
      <c r="K17" s="10">
        <v>15.8</v>
      </c>
      <c r="L17" s="10">
        <v>29.4</v>
      </c>
      <c r="M17" s="10">
        <v>18.3</v>
      </c>
      <c r="N17" s="11">
        <v>31.7</v>
      </c>
      <c r="O17" s="8">
        <v>18.5</v>
      </c>
      <c r="P17" s="10">
        <v>32.799999999999997</v>
      </c>
      <c r="Q17" s="10">
        <v>18.5</v>
      </c>
      <c r="R17" s="10">
        <v>32.9</v>
      </c>
      <c r="S17" s="10">
        <v>19.7</v>
      </c>
      <c r="T17" s="10">
        <v>31.4</v>
      </c>
      <c r="U17" s="10">
        <v>14.5</v>
      </c>
      <c r="V17" s="10">
        <v>15.6</v>
      </c>
      <c r="W17" s="10">
        <v>14</v>
      </c>
      <c r="X17" s="10">
        <v>15.6</v>
      </c>
      <c r="Y17" s="10">
        <v>3.8</v>
      </c>
    </row>
    <row r="18" spans="1:25" ht="12.75" customHeight="1" thickBot="1" x14ac:dyDescent="0.25">
      <c r="A18" s="6">
        <v>14</v>
      </c>
      <c r="B18" s="10">
        <v>22.3</v>
      </c>
      <c r="C18" s="10">
        <v>4.0999999999999996</v>
      </c>
      <c r="D18" s="21">
        <v>13.2</v>
      </c>
      <c r="E18" s="19">
        <v>5.4</v>
      </c>
      <c r="F18" s="19">
        <v>14.2</v>
      </c>
      <c r="G18" s="23">
        <v>8.3000000000000007</v>
      </c>
      <c r="H18" s="21">
        <v>20.6</v>
      </c>
      <c r="I18" s="21">
        <v>10.9</v>
      </c>
      <c r="J18" s="21">
        <v>30.5</v>
      </c>
      <c r="K18" s="10">
        <v>15.4</v>
      </c>
      <c r="L18" s="10">
        <v>29.6</v>
      </c>
      <c r="M18" s="10">
        <v>16.899999999999999</v>
      </c>
      <c r="N18" s="9">
        <v>26.9</v>
      </c>
      <c r="O18" s="8">
        <v>18.8</v>
      </c>
      <c r="P18" s="10">
        <v>32.5</v>
      </c>
      <c r="Q18" s="10">
        <v>19</v>
      </c>
      <c r="R18" s="10">
        <v>32.9</v>
      </c>
      <c r="S18" s="10">
        <v>20.8</v>
      </c>
      <c r="T18" s="10">
        <v>28.7</v>
      </c>
      <c r="U18" s="10">
        <v>14.9</v>
      </c>
      <c r="V18" s="10">
        <v>14.8</v>
      </c>
      <c r="W18" s="10">
        <v>13.6</v>
      </c>
      <c r="X18" s="10">
        <v>19.600000000000001</v>
      </c>
      <c r="Y18" s="10">
        <v>7.7</v>
      </c>
    </row>
    <row r="19" spans="1:25" ht="12.75" customHeight="1" thickBot="1" x14ac:dyDescent="0.25">
      <c r="A19" s="6">
        <v>15</v>
      </c>
      <c r="B19" s="10">
        <v>19.7</v>
      </c>
      <c r="C19" s="10">
        <v>4.7</v>
      </c>
      <c r="D19" s="19">
        <v>11</v>
      </c>
      <c r="E19" s="23">
        <v>4.3</v>
      </c>
      <c r="F19" s="19">
        <v>14.5</v>
      </c>
      <c r="G19" s="20">
        <v>11.2</v>
      </c>
      <c r="H19" s="24">
        <v>21.7</v>
      </c>
      <c r="I19" s="21">
        <v>9.3000000000000007</v>
      </c>
      <c r="J19" s="21">
        <v>28</v>
      </c>
      <c r="K19" s="10">
        <v>13.5</v>
      </c>
      <c r="L19" s="10">
        <v>31.4</v>
      </c>
      <c r="M19" s="10">
        <v>17.5</v>
      </c>
      <c r="N19" s="10">
        <v>29.8</v>
      </c>
      <c r="O19" s="10">
        <v>19</v>
      </c>
      <c r="P19" s="10">
        <v>32.5</v>
      </c>
      <c r="Q19" s="10">
        <v>19.399999999999999</v>
      </c>
      <c r="R19" s="10">
        <v>32.799999999999997</v>
      </c>
      <c r="S19" s="10">
        <v>18.7</v>
      </c>
      <c r="T19" s="10">
        <v>25</v>
      </c>
      <c r="U19" s="10">
        <v>13.6</v>
      </c>
      <c r="V19" s="10">
        <v>14.5</v>
      </c>
      <c r="W19" s="10">
        <v>13.7</v>
      </c>
      <c r="X19" s="10">
        <v>16.3</v>
      </c>
      <c r="Y19" s="10">
        <v>5.7</v>
      </c>
    </row>
    <row r="20" spans="1:25" ht="12.75" customHeight="1" thickBot="1" x14ac:dyDescent="0.25">
      <c r="A20" s="6">
        <v>16</v>
      </c>
      <c r="B20" s="10">
        <v>18.399999999999999</v>
      </c>
      <c r="C20" s="10">
        <v>3.1</v>
      </c>
      <c r="D20" s="21">
        <v>16.5</v>
      </c>
      <c r="E20" s="19">
        <v>4.8</v>
      </c>
      <c r="F20" s="21">
        <v>17.899999999999999</v>
      </c>
      <c r="G20" s="23">
        <v>9.6999999999999993</v>
      </c>
      <c r="H20" s="24">
        <v>22.5</v>
      </c>
      <c r="I20" s="19">
        <v>9.6999999999999993</v>
      </c>
      <c r="J20" s="21">
        <v>25.4</v>
      </c>
      <c r="K20" s="10">
        <v>12.7</v>
      </c>
      <c r="L20" s="10">
        <v>30.8</v>
      </c>
      <c r="M20" s="10">
        <v>17</v>
      </c>
      <c r="N20" s="10">
        <v>29.7</v>
      </c>
      <c r="O20" s="10">
        <v>20.100000000000001</v>
      </c>
      <c r="P20" s="10">
        <v>33.299999999999997</v>
      </c>
      <c r="Q20" s="10">
        <v>18.5</v>
      </c>
      <c r="R20" s="10">
        <v>33.200000000000003</v>
      </c>
      <c r="S20" s="10">
        <v>18.399999999999999</v>
      </c>
      <c r="T20" s="10">
        <v>26.6</v>
      </c>
      <c r="U20" s="10">
        <v>14.3</v>
      </c>
      <c r="V20" s="10">
        <v>14.3</v>
      </c>
      <c r="W20" s="10">
        <v>13</v>
      </c>
      <c r="X20" s="10">
        <v>15.9</v>
      </c>
      <c r="Y20" s="10">
        <v>6.6</v>
      </c>
    </row>
    <row r="21" spans="1:25" ht="12.75" customHeight="1" thickBot="1" x14ac:dyDescent="0.25">
      <c r="A21" s="6">
        <v>17</v>
      </c>
      <c r="B21" s="10">
        <v>17.2</v>
      </c>
      <c r="C21" s="10">
        <v>2.6</v>
      </c>
      <c r="D21" s="21">
        <v>9.1999999999999993</v>
      </c>
      <c r="E21" s="23">
        <v>6.4</v>
      </c>
      <c r="F21" s="21">
        <v>22.3</v>
      </c>
      <c r="G21" s="23">
        <v>9.1999999999999993</v>
      </c>
      <c r="H21" s="24">
        <v>22.6</v>
      </c>
      <c r="I21" s="19">
        <v>8.5</v>
      </c>
      <c r="J21" s="24">
        <v>26.4</v>
      </c>
      <c r="K21" s="10">
        <v>13</v>
      </c>
      <c r="L21" s="10">
        <v>31</v>
      </c>
      <c r="M21" s="10">
        <v>19.600000000000001</v>
      </c>
      <c r="N21" s="10">
        <v>32.200000000000003</v>
      </c>
      <c r="O21" s="10">
        <v>19.100000000000001</v>
      </c>
      <c r="P21" s="10">
        <v>33.1</v>
      </c>
      <c r="Q21" s="10">
        <v>18.2</v>
      </c>
      <c r="R21" s="10">
        <v>30.6</v>
      </c>
      <c r="S21" s="10">
        <v>18.600000000000001</v>
      </c>
      <c r="T21" s="10">
        <v>27.1</v>
      </c>
      <c r="U21" s="10">
        <v>13.2</v>
      </c>
      <c r="V21" s="10">
        <v>14.4</v>
      </c>
      <c r="W21" s="10">
        <v>12</v>
      </c>
      <c r="X21" s="10">
        <v>13.6</v>
      </c>
      <c r="Y21" s="10">
        <v>5.7</v>
      </c>
    </row>
    <row r="22" spans="1:25" ht="12.75" customHeight="1" thickBot="1" x14ac:dyDescent="0.25">
      <c r="A22" s="6">
        <v>18</v>
      </c>
      <c r="B22" s="10">
        <v>18.2</v>
      </c>
      <c r="C22" s="10">
        <v>3.3</v>
      </c>
      <c r="D22" s="19">
        <v>18.600000000000001</v>
      </c>
      <c r="E22" s="20">
        <v>3.8</v>
      </c>
      <c r="F22" s="21">
        <v>22.4</v>
      </c>
      <c r="G22" s="23">
        <v>6.3</v>
      </c>
      <c r="H22" s="24">
        <v>22.5</v>
      </c>
      <c r="I22" s="19">
        <v>7.7</v>
      </c>
      <c r="J22" s="24">
        <v>27.9</v>
      </c>
      <c r="K22" s="10">
        <v>13.7</v>
      </c>
      <c r="L22" s="10">
        <v>28.5</v>
      </c>
      <c r="M22" s="10">
        <v>19.2</v>
      </c>
      <c r="N22" s="10">
        <v>27.5</v>
      </c>
      <c r="O22" s="10">
        <v>17.5</v>
      </c>
      <c r="P22" s="10">
        <v>33</v>
      </c>
      <c r="Q22" s="10">
        <v>19.2</v>
      </c>
      <c r="R22" s="10">
        <v>26.7</v>
      </c>
      <c r="S22" s="10">
        <v>14.7</v>
      </c>
      <c r="T22" s="10">
        <v>27</v>
      </c>
      <c r="U22" s="10">
        <v>12.4</v>
      </c>
      <c r="V22" s="10">
        <v>12.4</v>
      </c>
      <c r="W22" s="10">
        <v>9.6</v>
      </c>
      <c r="X22" s="10">
        <v>13.9</v>
      </c>
      <c r="Y22" s="10">
        <v>0.8</v>
      </c>
    </row>
    <row r="23" spans="1:25" ht="12.75" customHeight="1" thickBot="1" x14ac:dyDescent="0.25">
      <c r="A23" s="6">
        <v>19</v>
      </c>
      <c r="B23" s="10">
        <v>17.8</v>
      </c>
      <c r="C23" s="10">
        <v>6.9</v>
      </c>
      <c r="D23" s="19">
        <v>17.600000000000001</v>
      </c>
      <c r="E23" s="20">
        <v>3.7</v>
      </c>
      <c r="F23" s="19">
        <v>22.1</v>
      </c>
      <c r="G23" s="20">
        <v>8.1</v>
      </c>
      <c r="H23" s="21">
        <v>20.9</v>
      </c>
      <c r="I23" s="19">
        <v>7.3</v>
      </c>
      <c r="J23" s="24">
        <v>26.7</v>
      </c>
      <c r="K23" s="10">
        <v>14.5</v>
      </c>
      <c r="L23" s="10">
        <v>27.1</v>
      </c>
      <c r="M23" s="10">
        <v>16.3</v>
      </c>
      <c r="N23" s="10">
        <v>30.4</v>
      </c>
      <c r="O23" s="10">
        <v>17.8</v>
      </c>
      <c r="P23" s="10">
        <v>36.299999999999997</v>
      </c>
      <c r="Q23" s="10">
        <v>19.7</v>
      </c>
      <c r="R23" s="10">
        <v>29.3</v>
      </c>
      <c r="S23" s="10">
        <v>12.3</v>
      </c>
      <c r="T23" s="10">
        <v>25.1</v>
      </c>
      <c r="U23" s="10">
        <v>11.4</v>
      </c>
      <c r="V23" s="10">
        <v>12.9</v>
      </c>
      <c r="W23" s="10">
        <v>8.1</v>
      </c>
      <c r="X23" s="10">
        <v>12.1</v>
      </c>
      <c r="Y23" s="10">
        <v>0.6</v>
      </c>
    </row>
    <row r="24" spans="1:25" ht="12.75" customHeight="1" thickBot="1" x14ac:dyDescent="0.25">
      <c r="A24" s="6">
        <v>20</v>
      </c>
      <c r="B24" s="10">
        <v>15.7</v>
      </c>
      <c r="C24" s="10">
        <v>3.9</v>
      </c>
      <c r="D24" s="19">
        <v>18.399999999999999</v>
      </c>
      <c r="E24" s="20">
        <v>7.3</v>
      </c>
      <c r="F24" s="19">
        <v>19.600000000000001</v>
      </c>
      <c r="G24" s="19">
        <v>7.4</v>
      </c>
      <c r="H24" s="24">
        <v>20.9</v>
      </c>
      <c r="I24" s="19">
        <v>8.3000000000000007</v>
      </c>
      <c r="J24" s="24">
        <v>26.7</v>
      </c>
      <c r="K24" s="10">
        <v>11.9</v>
      </c>
      <c r="L24" s="10">
        <v>29.1</v>
      </c>
      <c r="M24" s="10">
        <v>19.5</v>
      </c>
      <c r="N24" s="10">
        <v>27.9</v>
      </c>
      <c r="O24" s="10">
        <v>15.6</v>
      </c>
      <c r="P24" s="10">
        <v>36.799999999999997</v>
      </c>
      <c r="Q24" s="10">
        <v>19.600000000000001</v>
      </c>
      <c r="R24" s="10">
        <v>27.7</v>
      </c>
      <c r="S24" s="10">
        <v>14.1</v>
      </c>
      <c r="T24" s="10">
        <v>22.9</v>
      </c>
      <c r="U24" s="10">
        <v>9.8000000000000007</v>
      </c>
      <c r="V24" s="10">
        <v>15.4</v>
      </c>
      <c r="W24" s="10">
        <v>13.1</v>
      </c>
      <c r="X24" s="10">
        <v>15</v>
      </c>
      <c r="Y24" s="10">
        <v>3.2</v>
      </c>
    </row>
    <row r="25" spans="1:25" ht="12.75" customHeight="1" thickBot="1" x14ac:dyDescent="0.25">
      <c r="A25" s="6">
        <v>21</v>
      </c>
      <c r="B25" s="10">
        <v>11.5</v>
      </c>
      <c r="C25" s="10">
        <v>-0.6</v>
      </c>
      <c r="D25" s="21">
        <v>16.2</v>
      </c>
      <c r="E25" s="19">
        <v>3.6</v>
      </c>
      <c r="F25" s="19">
        <v>19.399999999999999</v>
      </c>
      <c r="G25" s="23">
        <v>6.6</v>
      </c>
      <c r="H25" s="24">
        <v>22.1</v>
      </c>
      <c r="I25" s="19">
        <v>9.8000000000000007</v>
      </c>
      <c r="J25" s="24">
        <v>27.8</v>
      </c>
      <c r="K25" s="10">
        <v>13</v>
      </c>
      <c r="L25" s="10">
        <v>31.1</v>
      </c>
      <c r="M25" s="10">
        <v>17.5</v>
      </c>
      <c r="N25" s="10">
        <v>30.3</v>
      </c>
      <c r="O25" s="10">
        <v>19</v>
      </c>
      <c r="P25" s="10">
        <v>37.799999999999997</v>
      </c>
      <c r="Q25" s="10">
        <v>20</v>
      </c>
      <c r="R25" s="10">
        <v>30.3</v>
      </c>
      <c r="S25" s="10">
        <v>14.6</v>
      </c>
      <c r="T25" s="10">
        <v>21.2</v>
      </c>
      <c r="U25" s="10">
        <v>7.1</v>
      </c>
      <c r="V25" s="10">
        <v>14.7</v>
      </c>
      <c r="W25" s="10">
        <v>11</v>
      </c>
      <c r="X25" s="10">
        <v>15.1</v>
      </c>
      <c r="Y25" s="10">
        <v>4.2</v>
      </c>
    </row>
    <row r="26" spans="1:25" ht="12.75" customHeight="1" thickBot="1" x14ac:dyDescent="0.25">
      <c r="A26" s="6">
        <v>22</v>
      </c>
      <c r="B26" s="10">
        <v>10.3</v>
      </c>
      <c r="C26" s="10">
        <v>-3.7</v>
      </c>
      <c r="D26" s="21">
        <v>21</v>
      </c>
      <c r="E26" s="19">
        <v>9</v>
      </c>
      <c r="F26" s="19">
        <v>16.100000000000001</v>
      </c>
      <c r="G26" s="23">
        <v>8.6</v>
      </c>
      <c r="H26" s="21">
        <v>17.7</v>
      </c>
      <c r="I26" s="19">
        <v>13.9</v>
      </c>
      <c r="J26" s="24">
        <v>31</v>
      </c>
      <c r="K26" s="10">
        <v>14.9</v>
      </c>
      <c r="L26" s="10">
        <v>33.1</v>
      </c>
      <c r="M26" s="10">
        <v>18.7</v>
      </c>
      <c r="N26" s="10">
        <v>26.7</v>
      </c>
      <c r="O26" s="10">
        <v>17.5</v>
      </c>
      <c r="P26" s="10">
        <v>37.4</v>
      </c>
      <c r="Q26" s="10">
        <v>19.3</v>
      </c>
      <c r="R26" s="10">
        <v>31.4</v>
      </c>
      <c r="S26" s="10">
        <v>17.399999999999999</v>
      </c>
      <c r="T26" s="10">
        <v>23.9</v>
      </c>
      <c r="U26" s="10">
        <v>13.4</v>
      </c>
      <c r="V26" s="10">
        <v>15.3</v>
      </c>
      <c r="W26" s="10">
        <v>13.5</v>
      </c>
      <c r="X26" s="10">
        <v>17.399999999999999</v>
      </c>
      <c r="Y26" s="10">
        <v>7.5</v>
      </c>
    </row>
    <row r="27" spans="1:25" ht="12.75" customHeight="1" thickBot="1" x14ac:dyDescent="0.25">
      <c r="A27" s="6">
        <v>23</v>
      </c>
      <c r="B27" s="10">
        <v>8.5</v>
      </c>
      <c r="C27" s="10">
        <v>-3.1</v>
      </c>
      <c r="D27" s="19">
        <v>20.2</v>
      </c>
      <c r="E27" s="23">
        <v>5.4</v>
      </c>
      <c r="F27" s="19">
        <v>19.3</v>
      </c>
      <c r="G27" s="20">
        <v>5.3</v>
      </c>
      <c r="H27" s="21">
        <v>22.5</v>
      </c>
      <c r="I27" s="19">
        <v>12.8</v>
      </c>
      <c r="J27" s="25">
        <v>31.3</v>
      </c>
      <c r="K27" s="10">
        <v>15.2</v>
      </c>
      <c r="L27" s="10">
        <v>30.9</v>
      </c>
      <c r="M27" s="10">
        <v>19.100000000000001</v>
      </c>
      <c r="N27" s="10">
        <v>29.9</v>
      </c>
      <c r="O27" s="10">
        <v>16.8</v>
      </c>
      <c r="P27" s="10">
        <v>34.1</v>
      </c>
      <c r="Q27" s="10">
        <v>18.399999999999999</v>
      </c>
      <c r="R27" s="10">
        <v>29.9</v>
      </c>
      <c r="S27" s="10">
        <v>15.9</v>
      </c>
      <c r="T27" s="10">
        <v>22.4</v>
      </c>
      <c r="U27" s="10">
        <v>11.3</v>
      </c>
      <c r="V27" s="10">
        <v>13.9</v>
      </c>
      <c r="W27" s="10">
        <v>9.8000000000000007</v>
      </c>
      <c r="X27" s="10">
        <v>14.5</v>
      </c>
      <c r="Y27" s="10">
        <v>6</v>
      </c>
    </row>
    <row r="28" spans="1:25" ht="12.75" customHeight="1" thickBot="1" x14ac:dyDescent="0.25">
      <c r="A28" s="6">
        <v>24</v>
      </c>
      <c r="B28" s="10">
        <v>9.6999999999999993</v>
      </c>
      <c r="C28" s="10">
        <v>-4.3</v>
      </c>
      <c r="D28" s="19">
        <v>20.2</v>
      </c>
      <c r="E28" s="20">
        <v>7.1</v>
      </c>
      <c r="F28" s="19">
        <v>19.600000000000001</v>
      </c>
      <c r="G28" s="23">
        <v>3.8</v>
      </c>
      <c r="H28" s="21">
        <v>23.1</v>
      </c>
      <c r="I28" s="19">
        <v>13.7</v>
      </c>
      <c r="J28" s="25">
        <v>32.700000000000003</v>
      </c>
      <c r="K28" s="10">
        <v>17.2</v>
      </c>
      <c r="L28" s="10">
        <v>29.9</v>
      </c>
      <c r="M28" s="10">
        <v>16.8</v>
      </c>
      <c r="N28" s="10">
        <v>26.6</v>
      </c>
      <c r="O28" s="10">
        <v>17.3</v>
      </c>
      <c r="P28" s="10">
        <v>34.1</v>
      </c>
      <c r="Q28" s="10">
        <v>22.7</v>
      </c>
      <c r="R28" s="10">
        <v>27.4</v>
      </c>
      <c r="S28" s="10">
        <v>17.100000000000001</v>
      </c>
      <c r="T28" s="10">
        <v>20.2</v>
      </c>
      <c r="U28" s="10">
        <v>13.7</v>
      </c>
      <c r="V28" s="10">
        <v>12</v>
      </c>
      <c r="W28" s="10">
        <v>7.8</v>
      </c>
      <c r="X28" s="10">
        <v>14.3</v>
      </c>
      <c r="Y28" s="10">
        <v>5.0999999999999996</v>
      </c>
    </row>
    <row r="29" spans="1:25" ht="12.75" customHeight="1" thickBot="1" x14ac:dyDescent="0.25">
      <c r="A29" s="6">
        <v>25</v>
      </c>
      <c r="B29" s="10">
        <v>11.4</v>
      </c>
      <c r="C29" s="10">
        <v>-3.7</v>
      </c>
      <c r="D29" s="23">
        <v>22.6</v>
      </c>
      <c r="E29" s="20">
        <v>7.2</v>
      </c>
      <c r="F29" s="21">
        <v>20.6</v>
      </c>
      <c r="G29" s="23">
        <v>7</v>
      </c>
      <c r="H29" s="21">
        <v>25.4</v>
      </c>
      <c r="I29" s="19">
        <v>13.1</v>
      </c>
      <c r="J29" s="24">
        <v>31.6</v>
      </c>
      <c r="K29" s="10">
        <v>16.8</v>
      </c>
      <c r="L29" s="10">
        <v>32.299999999999997</v>
      </c>
      <c r="M29" s="10">
        <v>19.5</v>
      </c>
      <c r="N29" s="10">
        <v>30.2</v>
      </c>
      <c r="O29" s="10">
        <v>17.3</v>
      </c>
      <c r="P29" s="10">
        <v>34.5</v>
      </c>
      <c r="Q29" s="10">
        <v>22</v>
      </c>
      <c r="R29" s="10">
        <v>30.2</v>
      </c>
      <c r="S29" s="10">
        <v>15.4</v>
      </c>
      <c r="T29" s="10">
        <v>20.3</v>
      </c>
      <c r="U29" s="10">
        <v>8.5</v>
      </c>
      <c r="V29" s="10">
        <v>11.4</v>
      </c>
      <c r="W29" s="10">
        <v>7</v>
      </c>
      <c r="X29" s="10">
        <v>13.3</v>
      </c>
      <c r="Y29" s="10">
        <v>2.8</v>
      </c>
    </row>
    <row r="30" spans="1:25" ht="12.75" customHeight="1" thickBot="1" x14ac:dyDescent="0.25">
      <c r="A30" s="6">
        <v>26</v>
      </c>
      <c r="B30" s="10">
        <v>13.4</v>
      </c>
      <c r="C30" s="10">
        <v>-3.3</v>
      </c>
      <c r="D30" s="19">
        <v>18.2</v>
      </c>
      <c r="E30" s="20">
        <v>8.1</v>
      </c>
      <c r="F30" s="21">
        <v>21.4</v>
      </c>
      <c r="G30" s="20">
        <v>7.7</v>
      </c>
      <c r="H30" s="21">
        <v>27.2</v>
      </c>
      <c r="I30" s="19">
        <v>13.9</v>
      </c>
      <c r="J30" s="24">
        <v>30.7</v>
      </c>
      <c r="K30" s="10">
        <v>17.100000000000001</v>
      </c>
      <c r="L30" s="10">
        <v>33.799999999999997</v>
      </c>
      <c r="M30" s="10">
        <v>18.7</v>
      </c>
      <c r="N30" s="10">
        <v>31</v>
      </c>
      <c r="O30" s="10">
        <v>18.399999999999999</v>
      </c>
      <c r="P30" s="10">
        <v>34.1</v>
      </c>
      <c r="Q30" s="10">
        <v>20.2</v>
      </c>
      <c r="R30" s="10">
        <v>31.4</v>
      </c>
      <c r="S30" s="10">
        <v>15.6</v>
      </c>
      <c r="T30" s="10">
        <v>23.3</v>
      </c>
      <c r="U30" s="10">
        <v>6.8</v>
      </c>
      <c r="V30" s="10">
        <v>9.3000000000000007</v>
      </c>
      <c r="W30" s="10">
        <v>6</v>
      </c>
      <c r="X30" s="10">
        <v>15.7</v>
      </c>
      <c r="Y30" s="10">
        <v>1.1000000000000001</v>
      </c>
    </row>
    <row r="31" spans="1:25" ht="12.75" customHeight="1" thickBot="1" x14ac:dyDescent="0.25">
      <c r="A31" s="6">
        <v>27</v>
      </c>
      <c r="B31" s="10">
        <v>10.4</v>
      </c>
      <c r="C31" s="10">
        <v>1.7</v>
      </c>
      <c r="D31" s="21">
        <v>18.3</v>
      </c>
      <c r="E31" s="19">
        <v>6</v>
      </c>
      <c r="F31" s="21">
        <v>21.5</v>
      </c>
      <c r="G31" s="23">
        <v>12.5</v>
      </c>
      <c r="H31" s="21">
        <v>25.6</v>
      </c>
      <c r="I31" s="21">
        <v>11.1</v>
      </c>
      <c r="J31" s="24">
        <v>27.8</v>
      </c>
      <c r="K31" s="10">
        <v>18.5</v>
      </c>
      <c r="L31" s="10">
        <v>33.4</v>
      </c>
      <c r="M31" s="10">
        <v>18.2</v>
      </c>
      <c r="N31" s="10">
        <v>28.9</v>
      </c>
      <c r="O31" s="10">
        <v>19.899999999999999</v>
      </c>
      <c r="P31" s="10">
        <v>30.6</v>
      </c>
      <c r="Q31" s="10">
        <v>15.8</v>
      </c>
      <c r="R31" s="10">
        <v>32</v>
      </c>
      <c r="S31" s="10">
        <v>16.600000000000001</v>
      </c>
      <c r="T31" s="10">
        <v>15.5</v>
      </c>
      <c r="U31" s="10">
        <v>13.4</v>
      </c>
      <c r="V31" s="10">
        <v>8.6999999999999993</v>
      </c>
      <c r="W31" s="10">
        <v>4.0999999999999996</v>
      </c>
      <c r="X31" s="10">
        <v>15.8</v>
      </c>
      <c r="Y31" s="10">
        <v>1.7</v>
      </c>
    </row>
    <row r="32" spans="1:25" ht="12.75" customHeight="1" thickBot="1" x14ac:dyDescent="0.25">
      <c r="A32" s="6">
        <v>28</v>
      </c>
      <c r="B32" s="10">
        <v>12.6</v>
      </c>
      <c r="C32" s="10">
        <v>3.8</v>
      </c>
      <c r="D32" s="19">
        <v>15.2</v>
      </c>
      <c r="E32" s="19">
        <v>3.6</v>
      </c>
      <c r="F32" s="21">
        <v>21.9</v>
      </c>
      <c r="G32" s="19">
        <v>10</v>
      </c>
      <c r="H32" s="24">
        <v>24.4</v>
      </c>
      <c r="I32" s="19">
        <v>12.5</v>
      </c>
      <c r="J32" s="24">
        <v>24.7</v>
      </c>
      <c r="K32" s="10">
        <v>16.8</v>
      </c>
      <c r="L32" s="10">
        <v>34.5</v>
      </c>
      <c r="M32" s="10">
        <v>18.2</v>
      </c>
      <c r="N32" s="10">
        <v>30.6</v>
      </c>
      <c r="O32" s="10">
        <v>18.899999999999999</v>
      </c>
      <c r="P32" s="10">
        <v>30.6</v>
      </c>
      <c r="Q32" s="10">
        <v>18.3</v>
      </c>
      <c r="R32" s="10">
        <v>30.8</v>
      </c>
      <c r="S32" s="10">
        <v>15.4</v>
      </c>
      <c r="T32" s="10">
        <v>18.2</v>
      </c>
      <c r="U32" s="10">
        <v>14.3</v>
      </c>
      <c r="V32" s="10">
        <v>10.199999999999999</v>
      </c>
      <c r="W32" s="10">
        <v>5.8</v>
      </c>
      <c r="X32" s="10">
        <v>15.3</v>
      </c>
      <c r="Y32" s="10">
        <v>1.1000000000000001</v>
      </c>
    </row>
    <row r="33" spans="1:36" ht="12.75" customHeight="1" thickBot="1" x14ac:dyDescent="0.25">
      <c r="A33" s="6">
        <v>29</v>
      </c>
      <c r="B33" s="10">
        <v>16.3</v>
      </c>
      <c r="C33" s="10">
        <v>2.7</v>
      </c>
      <c r="D33" s="19"/>
      <c r="E33" s="23"/>
      <c r="F33" s="21">
        <v>21</v>
      </c>
      <c r="G33" s="19">
        <v>8.9</v>
      </c>
      <c r="H33" s="21">
        <v>21.5</v>
      </c>
      <c r="I33" s="21">
        <v>11.5</v>
      </c>
      <c r="J33" s="24">
        <v>28.7</v>
      </c>
      <c r="K33" s="10">
        <v>16.100000000000001</v>
      </c>
      <c r="L33" s="10">
        <v>34</v>
      </c>
      <c r="M33" s="10">
        <v>20.5</v>
      </c>
      <c r="N33" s="10">
        <v>27.9</v>
      </c>
      <c r="O33" s="10">
        <v>19.600000000000001</v>
      </c>
      <c r="P33" s="10">
        <v>31.3</v>
      </c>
      <c r="Q33" s="10">
        <v>19.5</v>
      </c>
      <c r="R33" s="10">
        <v>31.3</v>
      </c>
      <c r="S33" s="10">
        <v>14.5</v>
      </c>
      <c r="T33" s="10">
        <v>25.5</v>
      </c>
      <c r="U33" s="10">
        <v>14.1</v>
      </c>
      <c r="V33" s="10">
        <v>11.3</v>
      </c>
      <c r="W33" s="10">
        <v>6.9</v>
      </c>
      <c r="X33" s="10">
        <v>15.8</v>
      </c>
      <c r="Y33" s="10">
        <v>2.4</v>
      </c>
    </row>
    <row r="34" spans="1:36" ht="12.75" customHeight="1" thickBot="1" x14ac:dyDescent="0.25">
      <c r="A34" s="6">
        <v>30</v>
      </c>
      <c r="B34" s="10">
        <v>13</v>
      </c>
      <c r="C34" s="10">
        <v>1.9</v>
      </c>
      <c r="D34" s="125"/>
      <c r="E34" s="126"/>
      <c r="F34" s="21">
        <v>20.2</v>
      </c>
      <c r="G34" s="19">
        <v>8.1999999999999993</v>
      </c>
      <c r="H34" s="21">
        <v>24.3</v>
      </c>
      <c r="I34" s="21">
        <v>9.6999999999999993</v>
      </c>
      <c r="J34" s="24">
        <v>27.9</v>
      </c>
      <c r="K34" s="10">
        <v>18</v>
      </c>
      <c r="L34" s="10">
        <v>30.8</v>
      </c>
      <c r="M34" s="10">
        <v>17.8</v>
      </c>
      <c r="N34" s="10">
        <v>29.9</v>
      </c>
      <c r="O34" s="10">
        <v>17.399999999999999</v>
      </c>
      <c r="P34" s="10">
        <v>31.9</v>
      </c>
      <c r="Q34" s="10">
        <v>20.3</v>
      </c>
      <c r="R34" s="10">
        <v>29</v>
      </c>
      <c r="S34" s="10">
        <v>14</v>
      </c>
      <c r="T34" s="10">
        <v>23.7</v>
      </c>
      <c r="U34" s="10">
        <v>13.6</v>
      </c>
      <c r="V34" s="10">
        <v>10.4</v>
      </c>
      <c r="W34" s="10">
        <v>5.5</v>
      </c>
      <c r="X34" s="10">
        <v>15.5</v>
      </c>
      <c r="Y34" s="10">
        <v>2.1</v>
      </c>
    </row>
    <row r="35" spans="1:36" ht="12.75" customHeight="1" thickBot="1" x14ac:dyDescent="0.25">
      <c r="A35" s="6">
        <v>31</v>
      </c>
      <c r="B35" s="10">
        <v>14.1</v>
      </c>
      <c r="C35" s="10">
        <v>5.7</v>
      </c>
      <c r="D35" s="127"/>
      <c r="E35" s="128"/>
      <c r="F35" s="21">
        <v>26.6</v>
      </c>
      <c r="G35" s="23">
        <v>9.6999999999999993</v>
      </c>
      <c r="H35" s="125"/>
      <c r="I35" s="126"/>
      <c r="J35" s="24">
        <v>25.9</v>
      </c>
      <c r="K35" s="10">
        <v>16.3</v>
      </c>
      <c r="L35" s="129"/>
      <c r="M35" s="130"/>
      <c r="N35" s="10">
        <v>29.7</v>
      </c>
      <c r="O35" s="10">
        <v>18.7</v>
      </c>
      <c r="P35" s="10">
        <v>31.5</v>
      </c>
      <c r="Q35" s="10">
        <v>20.9</v>
      </c>
      <c r="R35" s="129"/>
      <c r="S35" s="130"/>
      <c r="T35" s="10">
        <v>22.6</v>
      </c>
      <c r="U35" s="10">
        <v>12.2</v>
      </c>
      <c r="V35" s="129"/>
      <c r="W35" s="130"/>
      <c r="X35" s="10">
        <v>17.2</v>
      </c>
      <c r="Y35" s="10">
        <v>7.8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22.3</v>
      </c>
      <c r="C38" s="102"/>
      <c r="D38" s="101">
        <v>24.8</v>
      </c>
      <c r="E38" s="102"/>
      <c r="F38" s="101">
        <v>26.6</v>
      </c>
      <c r="G38" s="102"/>
      <c r="H38" s="101">
        <v>33.1</v>
      </c>
      <c r="I38" s="102"/>
      <c r="J38" s="101">
        <v>32.700000000000003</v>
      </c>
      <c r="K38" s="102"/>
      <c r="L38" s="101">
        <v>34.5</v>
      </c>
      <c r="M38" s="102"/>
      <c r="N38" s="101">
        <v>35.1</v>
      </c>
      <c r="O38" s="102"/>
      <c r="P38" s="101">
        <v>37.799999999999997</v>
      </c>
      <c r="Q38" s="102"/>
      <c r="R38" s="101">
        <v>34</v>
      </c>
      <c r="S38" s="102"/>
      <c r="T38" s="101">
        <v>36</v>
      </c>
      <c r="U38" s="102"/>
      <c r="V38" s="101">
        <v>24.3</v>
      </c>
      <c r="W38" s="102"/>
      <c r="X38" s="101">
        <v>20.6</v>
      </c>
      <c r="Y38" s="102"/>
    </row>
    <row r="39" spans="1:36" ht="12.75" customHeight="1" thickBot="1" x14ac:dyDescent="0.2">
      <c r="A39" s="6" t="s">
        <v>15</v>
      </c>
      <c r="B39" s="116">
        <f>SUM(B5:B35)/31</f>
        <v>15.25806451612903</v>
      </c>
      <c r="C39" s="117"/>
      <c r="D39" s="116">
        <f>SUM(D5:D35)/28</f>
        <v>17.310714285714287</v>
      </c>
      <c r="E39" s="117"/>
      <c r="F39" s="116">
        <f>SUM(F5:F35)/31</f>
        <v>18.8</v>
      </c>
      <c r="G39" s="117"/>
      <c r="H39" s="116">
        <f>SUM(H5:H34)/30</f>
        <v>24.563333333333333</v>
      </c>
      <c r="I39" s="117"/>
      <c r="J39" s="116">
        <f>SUM(J5:J35)/31</f>
        <v>27.370967741935484</v>
      </c>
      <c r="K39" s="117"/>
      <c r="L39" s="116">
        <f>SUM(L5:L35)/30</f>
        <v>28.273333333333326</v>
      </c>
      <c r="M39" s="117"/>
      <c r="N39" s="116">
        <f>SUM(N5:N35)/31</f>
        <v>30.374193548387098</v>
      </c>
      <c r="O39" s="117"/>
      <c r="P39" s="116">
        <f>SUM(P5:P35)/31</f>
        <v>32.541935483870965</v>
      </c>
      <c r="Q39" s="117"/>
      <c r="R39" s="116">
        <f>SUM(R5:R35)/30</f>
        <v>31.09666666666666</v>
      </c>
      <c r="S39" s="117"/>
      <c r="T39" s="116">
        <f>SUM(T5:T35)/31</f>
        <v>26.654838709677421</v>
      </c>
      <c r="U39" s="117"/>
      <c r="V39" s="118">
        <f>SUM(V5:V35)/30</f>
        <v>14.216666666666663</v>
      </c>
      <c r="W39" s="119"/>
      <c r="X39" s="116">
        <f>SUM(X5:X35)/31</f>
        <v>15.63225806451613</v>
      </c>
      <c r="Y39" s="117"/>
    </row>
    <row r="40" spans="1:36" ht="12.75" customHeight="1" thickBot="1" x14ac:dyDescent="0.2">
      <c r="A40" s="6" t="s">
        <v>16</v>
      </c>
      <c r="B40" s="116">
        <f>(B39+B41)/2</f>
        <v>9.0596774193548377</v>
      </c>
      <c r="C40" s="117"/>
      <c r="D40" s="116">
        <f>(D39+D41)/2</f>
        <v>10.860714285714286</v>
      </c>
      <c r="E40" s="117"/>
      <c r="F40" s="116">
        <f>(F39+F41)/2</f>
        <v>12.89516129032258</v>
      </c>
      <c r="G40" s="117"/>
      <c r="H40" s="116">
        <f>(H39+H41)/2</f>
        <v>17.971666666666668</v>
      </c>
      <c r="I40" s="117"/>
      <c r="J40" s="116">
        <f>(J39+J41)/2</f>
        <v>20.890322580645162</v>
      </c>
      <c r="K40" s="117"/>
      <c r="L40" s="116">
        <f>(L39+L41)/2</f>
        <v>22.549999999999997</v>
      </c>
      <c r="M40" s="117"/>
      <c r="N40" s="116">
        <f>(N39+N41)/2</f>
        <v>24.60161290322581</v>
      </c>
      <c r="O40" s="117"/>
      <c r="P40" s="116">
        <f>(P39+P41)/2</f>
        <v>25.880645161290317</v>
      </c>
      <c r="Q40" s="117"/>
      <c r="R40" s="116">
        <f>(R39+R41)/2</f>
        <v>24.353333333333332</v>
      </c>
      <c r="S40" s="117"/>
      <c r="T40" s="116">
        <f>(T39+T41)/2</f>
        <v>19.858064516129033</v>
      </c>
      <c r="U40" s="117"/>
      <c r="V40" s="116">
        <f>(V39+V41)/2</f>
        <v>12.553333333333331</v>
      </c>
      <c r="W40" s="117"/>
      <c r="X40" s="116">
        <f>(X39+X41)/2</f>
        <v>10.190322580645162</v>
      </c>
      <c r="Y40" s="117"/>
    </row>
    <row r="41" spans="1:36" ht="12.75" customHeight="1" thickBot="1" x14ac:dyDescent="0.2">
      <c r="A41" s="6" t="s">
        <v>17</v>
      </c>
      <c r="B41" s="116">
        <f>SUM(C5:C35)/31</f>
        <v>2.8612903225806456</v>
      </c>
      <c r="C41" s="117"/>
      <c r="D41" s="116">
        <f>SUM(E5:E34)/28</f>
        <v>4.4107142857142847</v>
      </c>
      <c r="E41" s="117"/>
      <c r="F41" s="116">
        <f>SUM(G5:G35)/31</f>
        <v>6.9903225806451603</v>
      </c>
      <c r="G41" s="117"/>
      <c r="H41" s="116">
        <f t="shared" ref="H41" si="0">SUM(I5:I34)/30</f>
        <v>11.380000000000003</v>
      </c>
      <c r="I41" s="117"/>
      <c r="J41" s="116">
        <f>SUM(K5:K35)/31</f>
        <v>14.409677419354839</v>
      </c>
      <c r="K41" s="117"/>
      <c r="L41" s="118">
        <f>SUM(M5:M35)/30</f>
        <v>16.826666666666668</v>
      </c>
      <c r="M41" s="119"/>
      <c r="N41" s="116">
        <f>SUM(O5:O35)/31</f>
        <v>18.829032258064522</v>
      </c>
      <c r="O41" s="117"/>
      <c r="P41" s="116">
        <f>SUM(Q5:Q35)/31</f>
        <v>19.21935483870967</v>
      </c>
      <c r="Q41" s="117"/>
      <c r="R41" s="118">
        <f>SUM(S5:S35)/30</f>
        <v>17.61</v>
      </c>
      <c r="S41" s="119"/>
      <c r="T41" s="116">
        <f>SUM(U5:U35)/31</f>
        <v>13.061290322580648</v>
      </c>
      <c r="U41" s="117"/>
      <c r="V41" s="118">
        <f>SUM(W5:W35)/30</f>
        <v>10.889999999999999</v>
      </c>
      <c r="W41" s="119"/>
      <c r="X41" s="116">
        <f>SUM(Y5:Y35)/31</f>
        <v>4.7483870967741932</v>
      </c>
      <c r="Y41" s="117"/>
    </row>
    <row r="42" spans="1:36" ht="12.75" customHeight="1" thickBot="1" x14ac:dyDescent="0.2">
      <c r="A42" s="6" t="s">
        <v>1</v>
      </c>
      <c r="B42" s="101">
        <v>-4.3</v>
      </c>
      <c r="C42" s="102"/>
      <c r="D42" s="101">
        <v>1.3</v>
      </c>
      <c r="E42" s="102"/>
      <c r="F42" s="101">
        <v>1.1000000000000001</v>
      </c>
      <c r="G42" s="102"/>
      <c r="H42" s="101">
        <v>7.3</v>
      </c>
      <c r="I42" s="102"/>
      <c r="J42" s="101">
        <v>10.9</v>
      </c>
      <c r="K42" s="102"/>
      <c r="L42" s="101">
        <v>12.4</v>
      </c>
      <c r="M42" s="102"/>
      <c r="N42" s="101">
        <v>15.6</v>
      </c>
      <c r="O42" s="102"/>
      <c r="P42" s="101">
        <v>15.8</v>
      </c>
      <c r="Q42" s="102"/>
      <c r="R42" s="101">
        <v>12.3</v>
      </c>
      <c r="S42" s="102"/>
      <c r="T42" s="101">
        <v>6.8</v>
      </c>
      <c r="U42" s="102"/>
      <c r="V42" s="101">
        <v>4.0999999999999996</v>
      </c>
      <c r="W42" s="102"/>
      <c r="X42" s="101">
        <v>0.6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28"/>
      <c r="C47" s="28"/>
      <c r="D47" s="28"/>
      <c r="E47" s="28"/>
      <c r="F47" s="28"/>
      <c r="G47" s="28"/>
      <c r="L47" s="28" t="s">
        <v>47</v>
      </c>
    </row>
    <row r="48" spans="1:36" ht="24" customHeight="1" x14ac:dyDescent="0.55000000000000004">
      <c r="J48" s="17" t="s">
        <v>44</v>
      </c>
    </row>
    <row r="49" spans="1:36" s="12" customFormat="1" ht="12.7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>
        <v>0.69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>
        <v>1.5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>
        <v>12.11</v>
      </c>
      <c r="G53" s="102"/>
      <c r="H53" s="101" t="s">
        <v>14</v>
      </c>
      <c r="I53" s="102"/>
      <c r="J53" s="101">
        <v>15.97</v>
      </c>
      <c r="K53" s="102"/>
      <c r="L53" s="101">
        <v>0.16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>
        <v>12.44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>
        <v>0.69</v>
      </c>
      <c r="G54" s="102"/>
      <c r="H54" s="101" t="s">
        <v>14</v>
      </c>
      <c r="I54" s="102"/>
      <c r="J54" s="101">
        <v>0.16</v>
      </c>
      <c r="K54" s="102"/>
      <c r="L54" s="101">
        <v>1.18</v>
      </c>
      <c r="M54" s="102"/>
      <c r="N54" s="101">
        <v>0.16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>
        <v>50.68</v>
      </c>
      <c r="W54" s="102"/>
      <c r="X54" s="101">
        <v>0.16</v>
      </c>
      <c r="Y54" s="102"/>
    </row>
    <row r="55" spans="1:36" ht="12.75" customHeight="1" thickBot="1" x14ac:dyDescent="0.2">
      <c r="A55" s="6">
        <v>5</v>
      </c>
      <c r="B55" s="101">
        <v>0.2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>
        <v>8.25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>
        <v>4.55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>
        <v>0.2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>
        <v>3.37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>
        <v>14.87</v>
      </c>
      <c r="K57" s="102"/>
      <c r="L57" s="101">
        <v>24.34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>
        <v>0.16</v>
      </c>
      <c r="K58" s="102"/>
      <c r="L58" s="101">
        <v>23.41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>
        <v>36.54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>
        <v>61.41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>
        <v>6.87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>
        <v>0.16</v>
      </c>
      <c r="M63" s="102"/>
      <c r="N63" s="101">
        <v>3.01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>
        <v>3.05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>
        <v>6.08</v>
      </c>
      <c r="G64" s="102"/>
      <c r="H64" s="101" t="s">
        <v>14</v>
      </c>
      <c r="I64" s="102"/>
      <c r="J64" s="101">
        <v>13.7</v>
      </c>
      <c r="K64" s="102"/>
      <c r="L64" s="101" t="s">
        <v>14</v>
      </c>
      <c r="M64" s="102"/>
      <c r="N64" s="101">
        <v>1.22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>
        <v>5.36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>
        <v>19.55</v>
      </c>
      <c r="G65" s="102"/>
      <c r="H65" s="101" t="s">
        <v>14</v>
      </c>
      <c r="I65" s="102"/>
      <c r="J65" s="101">
        <v>0.16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>
        <v>32.25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>
        <v>0.16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>
        <v>2.19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>
        <v>6.91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>
        <v>0.16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>
        <v>1.5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>
        <v>0.16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>
        <v>0.16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>
        <v>1.18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>
        <v>0.16</v>
      </c>
      <c r="G71" s="102"/>
      <c r="H71" s="101">
        <v>3.17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>
        <v>5.57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>
        <v>0.53</v>
      </c>
      <c r="I72" s="102"/>
      <c r="J72" s="101" t="s">
        <v>14</v>
      </c>
      <c r="K72" s="102"/>
      <c r="L72" s="101" t="s">
        <v>14</v>
      </c>
      <c r="M72" s="102"/>
      <c r="N72" s="101">
        <v>0.65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>
        <v>0.37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>
        <v>3.54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>
        <v>1.18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>
        <v>1.67</v>
      </c>
      <c r="S74" s="102"/>
      <c r="T74" s="101">
        <v>15.73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>
        <v>0.2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>
        <v>3.9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>
        <v>3.05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>
        <v>20.440000000000001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24.39</v>
      </c>
      <c r="C78" s="102"/>
      <c r="D78" s="101">
        <v>0.53</v>
      </c>
      <c r="E78" s="102"/>
      <c r="F78" s="101" t="s">
        <v>14</v>
      </c>
      <c r="G78" s="102"/>
      <c r="H78" s="101">
        <v>7.23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>
        <v>12.8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2.52</v>
      </c>
      <c r="G79" s="102"/>
      <c r="H79" s="101">
        <v>2.0299999999999998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>
        <v>0.2</v>
      </c>
      <c r="G80" s="102"/>
      <c r="H80" s="101">
        <v>0.37</v>
      </c>
      <c r="I80" s="102"/>
      <c r="J80" s="101">
        <v>0.2</v>
      </c>
      <c r="K80" s="102"/>
      <c r="L80" s="101" t="s">
        <v>14</v>
      </c>
      <c r="M80" s="102"/>
      <c r="N80" s="101">
        <v>23.9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>
        <v>0.37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>
        <v>4.2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4</v>
      </c>
      <c r="C82" s="100"/>
      <c r="D82" s="99">
        <v>5</v>
      </c>
      <c r="E82" s="100"/>
      <c r="F82" s="99">
        <v>10</v>
      </c>
      <c r="G82" s="100"/>
      <c r="H82" s="99">
        <v>8</v>
      </c>
      <c r="I82" s="100"/>
      <c r="J82" s="99">
        <v>8</v>
      </c>
      <c r="K82" s="100"/>
      <c r="L82" s="99">
        <v>8</v>
      </c>
      <c r="M82" s="100"/>
      <c r="N82" s="99">
        <v>6</v>
      </c>
      <c r="O82" s="100"/>
      <c r="P82" s="99">
        <v>0</v>
      </c>
      <c r="Q82" s="100"/>
      <c r="R82" s="99">
        <v>1</v>
      </c>
      <c r="S82" s="100"/>
      <c r="T82" s="99">
        <v>4</v>
      </c>
      <c r="U82" s="100"/>
      <c r="V82" s="99">
        <v>12</v>
      </c>
      <c r="W82" s="100"/>
      <c r="X82" s="99">
        <v>1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25.16</v>
      </c>
      <c r="C83" s="98"/>
      <c r="D83" s="97">
        <f t="shared" si="1"/>
        <v>9.26</v>
      </c>
      <c r="E83" s="98"/>
      <c r="F83" s="97">
        <f t="shared" ref="F83" si="2">SUM(F51:G81)</f>
        <v>105.92999999999998</v>
      </c>
      <c r="G83" s="98"/>
      <c r="H83" s="97">
        <f t="shared" ref="H83" si="3">SUM(H51:I81)</f>
        <v>21.950000000000003</v>
      </c>
      <c r="I83" s="98"/>
      <c r="J83" s="97">
        <f t="shared" ref="J83" si="4">SUM(J51:K81)</f>
        <v>49.42</v>
      </c>
      <c r="K83" s="98"/>
      <c r="L83" s="97">
        <f>SUM(L51:M81)</f>
        <v>94.72999999999999</v>
      </c>
      <c r="M83" s="98"/>
      <c r="N83" s="97">
        <f>SUM(N51:O81)</f>
        <v>35.97</v>
      </c>
      <c r="O83" s="98"/>
      <c r="P83" s="97">
        <f>SUM(P51:Q81)</f>
        <v>0</v>
      </c>
      <c r="Q83" s="98"/>
      <c r="R83" s="95">
        <f>SUM(R51:S81)</f>
        <v>1.67</v>
      </c>
      <c r="S83" s="96"/>
      <c r="T83" s="95">
        <f>SUM(T51:U81)</f>
        <v>49.17</v>
      </c>
      <c r="U83" s="96"/>
      <c r="V83" s="95">
        <f>SUM(V51:W81)</f>
        <v>122.51000000000002</v>
      </c>
      <c r="W83" s="96"/>
      <c r="X83" s="95">
        <f>SUM(X51:Y81)</f>
        <v>0.16</v>
      </c>
      <c r="Y83" s="96"/>
    </row>
    <row r="84" spans="1:25" ht="12.75" customHeight="1" thickBot="1" x14ac:dyDescent="0.2">
      <c r="A84" s="6" t="s">
        <v>23</v>
      </c>
      <c r="B84" s="91">
        <f>B83</f>
        <v>25.16</v>
      </c>
      <c r="C84" s="92"/>
      <c r="D84" s="91">
        <f>B84+D83</f>
        <v>34.42</v>
      </c>
      <c r="E84" s="92"/>
      <c r="F84" s="91">
        <f>D84+F83</f>
        <v>140.34999999999997</v>
      </c>
      <c r="G84" s="92"/>
      <c r="H84" s="91">
        <f>F84+H83</f>
        <v>162.29999999999995</v>
      </c>
      <c r="I84" s="92"/>
      <c r="J84" s="91">
        <f>H84+J83</f>
        <v>211.71999999999997</v>
      </c>
      <c r="K84" s="92"/>
      <c r="L84" s="91">
        <f>J84+L83</f>
        <v>306.44999999999993</v>
      </c>
      <c r="M84" s="92"/>
      <c r="N84" s="91">
        <f>L84+N83</f>
        <v>342.41999999999996</v>
      </c>
      <c r="O84" s="92"/>
      <c r="P84" s="91">
        <f>N84+P83</f>
        <v>342.41999999999996</v>
      </c>
      <c r="Q84" s="92"/>
      <c r="R84" s="91">
        <f>P84+R83</f>
        <v>344.09</v>
      </c>
      <c r="S84" s="92"/>
      <c r="T84" s="91">
        <f>R84+T83</f>
        <v>393.26</v>
      </c>
      <c r="U84" s="92"/>
      <c r="V84" s="91">
        <f>T84+V83</f>
        <v>515.77</v>
      </c>
      <c r="W84" s="92"/>
      <c r="X84" s="91">
        <f>V84+X83</f>
        <v>515.92999999999995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5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ht="15.75" customHeight="1" x14ac:dyDescent="0.15">
      <c r="A95" s="2"/>
      <c r="B95" s="2"/>
      <c r="C95" s="2"/>
      <c r="D95" s="2"/>
      <c r="E95" s="2"/>
      <c r="F95" s="2"/>
      <c r="G95" s="2"/>
    </row>
    <row r="96" spans="1:25" ht="15.75" customHeight="1" x14ac:dyDescent="0.15">
      <c r="A96" s="2"/>
      <c r="B96" s="2"/>
      <c r="C96" s="2"/>
      <c r="D96" s="2"/>
      <c r="E96" s="2"/>
      <c r="F96" s="2"/>
      <c r="G96" s="2"/>
    </row>
    <row r="97" spans="1:7" ht="15.75" customHeight="1" x14ac:dyDescent="0.15">
      <c r="A97" s="2"/>
      <c r="B97" s="2"/>
      <c r="C97" s="2"/>
      <c r="D97" s="2"/>
      <c r="E97" s="2"/>
      <c r="F97" s="2"/>
      <c r="G97" s="2"/>
    </row>
    <row r="98" spans="1:7" ht="15.75" customHeight="1" x14ac:dyDescent="0.15">
      <c r="A98" s="2"/>
      <c r="B98" s="2"/>
      <c r="C98" s="2"/>
      <c r="D98" s="2"/>
      <c r="E98" s="2"/>
      <c r="F98" s="2"/>
      <c r="G98" s="2"/>
    </row>
    <row r="99" spans="1:7" ht="15.75" customHeight="1" x14ac:dyDescent="0.15">
      <c r="A99" s="2"/>
      <c r="B99" s="2"/>
      <c r="C99" s="2"/>
      <c r="D99" s="2"/>
      <c r="E99" s="2"/>
      <c r="F99" s="2"/>
      <c r="G99" s="2"/>
    </row>
    <row r="100" spans="1:7" ht="15.75" customHeight="1" x14ac:dyDescent="0.15">
      <c r="A100" s="2"/>
      <c r="B100" s="2"/>
      <c r="C100" s="2"/>
      <c r="D100" s="2"/>
      <c r="E100" s="2"/>
      <c r="F100" s="2"/>
      <c r="G100" s="2"/>
    </row>
    <row r="101" spans="1:7" ht="15.75" customHeight="1" x14ac:dyDescent="0.15">
      <c r="A101" s="2"/>
      <c r="B101" s="2"/>
      <c r="C101" s="2"/>
      <c r="D101" s="2"/>
      <c r="E101" s="2"/>
      <c r="F101" s="2"/>
      <c r="G101" s="2"/>
    </row>
    <row r="102" spans="1:7" ht="15.75" customHeight="1" x14ac:dyDescent="0.15">
      <c r="A102" s="2"/>
      <c r="B102" s="2"/>
      <c r="C102" s="2"/>
      <c r="D102" s="2"/>
      <c r="E102" s="2"/>
      <c r="F102" s="2"/>
      <c r="G102" s="2"/>
    </row>
    <row r="103" spans="1:7" ht="15.75" customHeight="1" x14ac:dyDescent="0.15">
      <c r="A103" s="2"/>
      <c r="B103" s="2"/>
      <c r="C103" s="2"/>
      <c r="D103" s="2"/>
      <c r="E103" s="2"/>
      <c r="F103" s="2"/>
      <c r="G103" s="2"/>
    </row>
    <row r="104" spans="1:7" ht="15.75" customHeight="1" x14ac:dyDescent="0.15">
      <c r="A104" s="2"/>
      <c r="B104" s="2"/>
      <c r="C104" s="2"/>
      <c r="D104" s="2"/>
      <c r="E104" s="2"/>
      <c r="F104" s="2"/>
      <c r="G104" s="2"/>
    </row>
    <row r="105" spans="1:7" ht="15.75" customHeight="1" x14ac:dyDescent="0.15">
      <c r="A105" s="2"/>
      <c r="B105" s="2"/>
      <c r="C105" s="2"/>
      <c r="D105" s="2"/>
      <c r="E105" s="2"/>
      <c r="F105" s="2"/>
      <c r="G105" s="2"/>
    </row>
    <row r="107" spans="1:7" ht="15.75" customHeight="1" x14ac:dyDescent="0.15">
      <c r="A107" s="2"/>
      <c r="B107" s="2"/>
      <c r="C107" s="2"/>
      <c r="D107" s="2"/>
      <c r="E107" s="2"/>
      <c r="F107" s="2"/>
      <c r="G107" s="2"/>
    </row>
    <row r="108" spans="1:7" ht="15.75" customHeight="1" x14ac:dyDescent="0.15">
      <c r="A108" s="2"/>
      <c r="B108" s="2"/>
      <c r="C108" s="2"/>
      <c r="D108" s="2"/>
      <c r="E108" s="2"/>
      <c r="F108" s="2"/>
      <c r="G108" s="2"/>
    </row>
    <row r="109" spans="1:7" ht="15.75" customHeight="1" x14ac:dyDescent="0.15">
      <c r="A109" s="2"/>
      <c r="B109" s="2"/>
      <c r="C109" s="2"/>
      <c r="D109" s="2"/>
      <c r="E109" s="2"/>
      <c r="F109" s="2"/>
      <c r="G109" s="2"/>
    </row>
    <row r="110" spans="1:7" ht="15.75" customHeight="1" x14ac:dyDescent="0.15">
      <c r="A110" s="2"/>
      <c r="B110" s="2"/>
      <c r="C110" s="2"/>
      <c r="D110" s="2"/>
      <c r="E110" s="2"/>
      <c r="F110" s="2"/>
      <c r="G110" s="2"/>
    </row>
    <row r="111" spans="1:7" ht="15.75" customHeight="1" x14ac:dyDescent="0.15">
      <c r="A111" s="2"/>
      <c r="B111" s="2"/>
      <c r="C111" s="2"/>
      <c r="D111" s="2"/>
      <c r="E111" s="2"/>
      <c r="F111" s="2"/>
      <c r="G111" s="2"/>
    </row>
    <row r="112" spans="1:7" ht="15.75" customHeight="1" x14ac:dyDescent="0.15">
      <c r="A112" s="2"/>
      <c r="B112" s="2"/>
      <c r="C112" s="2"/>
      <c r="D112" s="2"/>
      <c r="E112" s="2"/>
      <c r="F112" s="2"/>
      <c r="G112" s="2"/>
    </row>
    <row r="113" spans="1:7" ht="15.75" customHeight="1" x14ac:dyDescent="0.15">
      <c r="A113" s="2"/>
      <c r="B113" s="2"/>
      <c r="C113" s="2"/>
      <c r="D113" s="2"/>
      <c r="E113" s="2"/>
      <c r="F113" s="2"/>
      <c r="G113" s="2"/>
    </row>
    <row r="114" spans="1:7" ht="15.75" customHeight="1" x14ac:dyDescent="0.15">
      <c r="A114" s="2"/>
      <c r="B114" s="2"/>
      <c r="C114" s="2"/>
      <c r="D114" s="2"/>
      <c r="E114" s="2"/>
      <c r="F114" s="2"/>
      <c r="G114" s="2"/>
    </row>
    <row r="115" spans="1:7" ht="15.75" customHeight="1" x14ac:dyDescent="0.15">
      <c r="A115" s="2"/>
      <c r="B115" s="2"/>
      <c r="C115" s="2"/>
      <c r="D115" s="2"/>
      <c r="E115" s="2"/>
      <c r="F115" s="2"/>
      <c r="G115" s="2"/>
    </row>
    <row r="116" spans="1:7" ht="15.75" customHeight="1" x14ac:dyDescent="0.15">
      <c r="A116" s="2"/>
      <c r="B116" s="2"/>
      <c r="C116" s="2"/>
      <c r="D116" s="2"/>
      <c r="E116" s="2"/>
      <c r="F116" s="2"/>
      <c r="G116" s="2"/>
    </row>
    <row r="117" spans="1:7" ht="15.75" customHeight="1" x14ac:dyDescent="0.15">
      <c r="A117" s="2"/>
      <c r="B117" s="2"/>
      <c r="C117" s="2"/>
      <c r="D117" s="2"/>
      <c r="E117" s="2"/>
      <c r="F117" s="2"/>
      <c r="G117" s="2"/>
    </row>
    <row r="118" spans="1:7" ht="15.75" customHeight="1" x14ac:dyDescent="0.15">
      <c r="A118" s="2"/>
      <c r="B118" s="2"/>
      <c r="C118" s="2"/>
      <c r="D118" s="2"/>
      <c r="E118" s="2"/>
      <c r="F118" s="2"/>
      <c r="G118" s="2"/>
    </row>
    <row r="119" spans="1:7" ht="15.75" customHeight="1" x14ac:dyDescent="0.15">
      <c r="A119" s="2"/>
      <c r="B119" s="2"/>
      <c r="C119" s="2"/>
      <c r="D119" s="2"/>
      <c r="E119" s="2"/>
      <c r="F119" s="2"/>
      <c r="G119" s="2"/>
    </row>
    <row r="120" spans="1:7" ht="15.75" customHeight="1" x14ac:dyDescent="0.15">
      <c r="A120" s="2"/>
      <c r="B120" s="2"/>
      <c r="C120" s="2"/>
      <c r="D120" s="2"/>
      <c r="E120" s="2"/>
      <c r="F120" s="2"/>
      <c r="G120" s="2"/>
    </row>
    <row r="121" spans="1:7" ht="15.75" customHeight="1" x14ac:dyDescent="0.15">
      <c r="A121" s="2"/>
      <c r="B121" s="2"/>
      <c r="C121" s="2"/>
      <c r="D121" s="2"/>
      <c r="E121" s="2"/>
      <c r="F121" s="2"/>
      <c r="G121" s="2"/>
    </row>
    <row r="124" spans="1:7" ht="15.75" customHeight="1" x14ac:dyDescent="0.15">
      <c r="A124" s="2"/>
      <c r="B124" s="2"/>
      <c r="C124" s="2"/>
      <c r="D124" s="2"/>
      <c r="E124" s="2"/>
      <c r="F124" s="2"/>
      <c r="G124" s="2"/>
    </row>
    <row r="125" spans="1:7" ht="15.75" customHeight="1" x14ac:dyDescent="0.15">
      <c r="A125" s="2"/>
      <c r="B125" s="2"/>
      <c r="C125" s="2"/>
      <c r="D125" s="2"/>
      <c r="E125" s="2"/>
      <c r="F125" s="2"/>
      <c r="G125" s="2"/>
    </row>
    <row r="126" spans="1:7" ht="15.75" customHeight="1" x14ac:dyDescent="0.15">
      <c r="A126" s="2"/>
      <c r="B126" s="2"/>
      <c r="C126" s="2"/>
      <c r="D126" s="2"/>
      <c r="E126" s="2"/>
      <c r="F126" s="2"/>
      <c r="G126" s="2"/>
    </row>
    <row r="127" spans="1:7" ht="15.75" customHeight="1" x14ac:dyDescent="0.15">
      <c r="A127" s="2"/>
      <c r="B127" s="2"/>
      <c r="C127" s="2"/>
      <c r="D127" s="2"/>
      <c r="E127" s="2"/>
      <c r="F127" s="2"/>
      <c r="G127" s="2"/>
    </row>
    <row r="128" spans="1:7" ht="15.75" customHeight="1" x14ac:dyDescent="0.15">
      <c r="A128" s="2"/>
      <c r="B128" s="2"/>
      <c r="C128" s="2"/>
      <c r="D128" s="2"/>
      <c r="E128" s="2"/>
      <c r="F128" s="2"/>
      <c r="G128" s="2"/>
    </row>
    <row r="129" spans="1:7" ht="15.75" customHeight="1" x14ac:dyDescent="0.15">
      <c r="A129" s="2"/>
      <c r="B129" s="2"/>
      <c r="C129" s="2"/>
      <c r="D129" s="2"/>
      <c r="E129" s="2"/>
      <c r="F129" s="2"/>
      <c r="G129" s="2"/>
    </row>
    <row r="130" spans="1:7" ht="15.75" customHeight="1" x14ac:dyDescent="0.15">
      <c r="A130" s="2"/>
      <c r="B130" s="2"/>
      <c r="C130" s="2"/>
      <c r="D130" s="2"/>
      <c r="E130" s="2"/>
      <c r="F130" s="2"/>
      <c r="G130" s="2"/>
    </row>
    <row r="131" spans="1:7" ht="15.75" customHeight="1" x14ac:dyDescent="0.15">
      <c r="A131" s="2"/>
      <c r="B131" s="2"/>
      <c r="C131" s="2"/>
      <c r="D131" s="2"/>
      <c r="E131" s="2"/>
      <c r="F131" s="2"/>
      <c r="G131" s="2"/>
    </row>
    <row r="132" spans="1:7" ht="15.75" customHeight="1" x14ac:dyDescent="0.15">
      <c r="A132" s="2"/>
      <c r="B132" s="2"/>
      <c r="C132" s="2"/>
      <c r="D132" s="2"/>
      <c r="E132" s="2"/>
      <c r="F132" s="2"/>
      <c r="G132" s="2"/>
    </row>
    <row r="134" spans="1:7" ht="15.75" customHeight="1" x14ac:dyDescent="0.15">
      <c r="A134" s="2"/>
      <c r="B134" s="2"/>
      <c r="C134" s="2"/>
      <c r="D134" s="2"/>
      <c r="E134" s="2"/>
      <c r="F134" s="2"/>
      <c r="G134" s="2"/>
    </row>
    <row r="135" spans="1:7" ht="15.75" customHeight="1" x14ac:dyDescent="0.15">
      <c r="A135" s="2"/>
      <c r="B135" s="2"/>
      <c r="C135" s="2"/>
      <c r="D135" s="2"/>
      <c r="E135" s="2"/>
      <c r="F135" s="2"/>
      <c r="G135" s="2"/>
    </row>
    <row r="136" spans="1:7" ht="15.75" customHeight="1" x14ac:dyDescent="0.15">
      <c r="A136" s="2"/>
      <c r="B136" s="2"/>
      <c r="C136" s="2"/>
      <c r="D136" s="2"/>
      <c r="E136" s="2"/>
      <c r="F136" s="2"/>
      <c r="G136" s="2"/>
    </row>
    <row r="137" spans="1:7" ht="15.75" customHeight="1" x14ac:dyDescent="0.15">
      <c r="A137" s="2"/>
      <c r="B137" s="2"/>
      <c r="C137" s="2"/>
      <c r="D137" s="2"/>
      <c r="E137" s="2"/>
      <c r="F137" s="2"/>
      <c r="G137" s="2"/>
    </row>
    <row r="138" spans="1:7" ht="15.75" customHeight="1" x14ac:dyDescent="0.15">
      <c r="A138" s="2"/>
      <c r="B138" s="2"/>
      <c r="C138" s="2"/>
      <c r="D138" s="2"/>
      <c r="E138" s="2"/>
      <c r="F138" s="2"/>
      <c r="G138" s="2"/>
    </row>
    <row r="140" spans="1:7" ht="15.75" customHeight="1" x14ac:dyDescent="0.15">
      <c r="A140" s="2"/>
      <c r="B140" s="2"/>
      <c r="C140" s="2"/>
      <c r="D140" s="2"/>
      <c r="E140" s="2"/>
      <c r="F140" s="2"/>
      <c r="G140" s="2"/>
    </row>
    <row r="141" spans="1:7" ht="15.75" customHeight="1" x14ac:dyDescent="0.15">
      <c r="A141" s="2"/>
      <c r="B141" s="2"/>
      <c r="C141" s="2"/>
      <c r="D141" s="2"/>
      <c r="E141" s="2"/>
      <c r="F141" s="2"/>
      <c r="G141" s="2"/>
    </row>
    <row r="142" spans="1:7" ht="15.75" customHeight="1" x14ac:dyDescent="0.15">
      <c r="A142" s="2"/>
      <c r="B142" s="2"/>
      <c r="C142" s="2"/>
      <c r="D142" s="2"/>
      <c r="E142" s="2"/>
      <c r="F142" s="2"/>
      <c r="G142" s="2"/>
    </row>
    <row r="143" spans="1:7" ht="15.75" customHeight="1" x14ac:dyDescent="0.15">
      <c r="A143" s="2"/>
      <c r="B143" s="2"/>
      <c r="C143" s="2"/>
      <c r="D143" s="2"/>
      <c r="E143" s="2"/>
      <c r="F143" s="2"/>
      <c r="G143" s="2"/>
    </row>
    <row r="144" spans="1:7" ht="15.75" customHeight="1" x14ac:dyDescent="0.15">
      <c r="A144" s="2"/>
      <c r="B144" s="2"/>
      <c r="C144" s="2"/>
      <c r="D144" s="2"/>
      <c r="E144" s="2"/>
      <c r="F144" s="2"/>
      <c r="G144" s="2"/>
    </row>
    <row r="146" spans="1:7" ht="15.75" customHeight="1" x14ac:dyDescent="0.15">
      <c r="A146" s="2"/>
      <c r="B146" s="2"/>
      <c r="C146" s="2"/>
      <c r="D146" s="2"/>
      <c r="E146" s="2"/>
      <c r="F146" s="2"/>
      <c r="G146" s="2"/>
    </row>
    <row r="147" spans="1:7" ht="15.75" customHeight="1" x14ac:dyDescent="0.15">
      <c r="A147" s="2"/>
      <c r="B147" s="2"/>
      <c r="C147" s="2"/>
      <c r="D147" s="2"/>
      <c r="E147" s="2"/>
      <c r="F147" s="2"/>
      <c r="G147" s="2"/>
    </row>
    <row r="148" spans="1:7" ht="15.75" customHeight="1" x14ac:dyDescent="0.15">
      <c r="A148" s="2"/>
      <c r="B148" s="2"/>
      <c r="C148" s="2"/>
      <c r="D148" s="2"/>
      <c r="E148" s="2"/>
      <c r="F148" s="2"/>
      <c r="G148" s="2"/>
    </row>
    <row r="149" spans="1:7" ht="15.75" customHeight="1" x14ac:dyDescent="0.15">
      <c r="A149" s="2"/>
      <c r="B149" s="2"/>
      <c r="C149" s="2"/>
      <c r="D149" s="2"/>
      <c r="E149" s="2"/>
      <c r="F149" s="2"/>
      <c r="G149" s="2"/>
    </row>
    <row r="150" spans="1:7" ht="15.75" customHeight="1" x14ac:dyDescent="0.15">
      <c r="A150" s="2"/>
      <c r="B150" s="2"/>
      <c r="C150" s="2"/>
      <c r="D150" s="2"/>
      <c r="E150" s="2"/>
      <c r="F150" s="2"/>
      <c r="G150" s="2"/>
    </row>
    <row r="152" spans="1:7" ht="15.75" customHeight="1" x14ac:dyDescent="0.15">
      <c r="A152" s="2"/>
      <c r="B152" s="2"/>
      <c r="C152" s="2"/>
      <c r="D152" s="2"/>
      <c r="E152" s="2"/>
      <c r="F152" s="2"/>
      <c r="G152" s="2"/>
    </row>
    <row r="153" spans="1:7" ht="15.75" customHeight="1" x14ac:dyDescent="0.15">
      <c r="A153" s="2"/>
      <c r="B153" s="2"/>
      <c r="C153" s="2"/>
      <c r="D153" s="2"/>
      <c r="E153" s="2"/>
      <c r="F153" s="2"/>
      <c r="G153" s="2"/>
    </row>
    <row r="154" spans="1:7" ht="15.75" customHeight="1" x14ac:dyDescent="0.15">
      <c r="A154" s="2"/>
      <c r="B154" s="2"/>
      <c r="C154" s="2"/>
      <c r="D154" s="2"/>
      <c r="E154" s="2"/>
      <c r="F154" s="2"/>
      <c r="G154" s="2"/>
    </row>
    <row r="155" spans="1:7" ht="15.75" customHeight="1" x14ac:dyDescent="0.15">
      <c r="A155" s="2"/>
      <c r="B155" s="2"/>
      <c r="C155" s="2"/>
      <c r="D155" s="2"/>
      <c r="E155" s="2"/>
      <c r="F155" s="2"/>
      <c r="G155" s="2"/>
    </row>
    <row r="158" spans="1:7" ht="15.75" customHeight="1" x14ac:dyDescent="0.15">
      <c r="A158" s="2"/>
      <c r="B158" s="2"/>
      <c r="C158" s="2"/>
      <c r="D158" s="2"/>
      <c r="E158" s="2"/>
      <c r="F158" s="2"/>
      <c r="G158" s="2"/>
    </row>
    <row r="159" spans="1:7" ht="15.75" customHeight="1" x14ac:dyDescent="0.15">
      <c r="A159" s="2"/>
      <c r="B159" s="2"/>
      <c r="C159" s="2"/>
      <c r="D159" s="2"/>
      <c r="E159" s="2"/>
      <c r="F159" s="2"/>
      <c r="G159" s="2"/>
    </row>
    <row r="160" spans="1:7" ht="15.75" customHeight="1" x14ac:dyDescent="0.15">
      <c r="A160" s="2"/>
      <c r="B160" s="2"/>
      <c r="C160" s="2"/>
      <c r="D160" s="2"/>
      <c r="E160" s="2"/>
      <c r="F160" s="2"/>
      <c r="G160" s="2"/>
    </row>
    <row r="161" spans="1:7" ht="15.75" customHeight="1" x14ac:dyDescent="0.15">
      <c r="A161" s="2"/>
      <c r="B161" s="2"/>
      <c r="C161" s="2"/>
      <c r="D161" s="2"/>
      <c r="E161" s="2"/>
      <c r="F161" s="2"/>
      <c r="G161" s="2"/>
    </row>
    <row r="162" spans="1:7" ht="15.75" customHeight="1" x14ac:dyDescent="0.15">
      <c r="A162" s="2"/>
      <c r="B162" s="2"/>
      <c r="C162" s="2"/>
      <c r="D162" s="2"/>
      <c r="E162" s="2"/>
      <c r="F162" s="2"/>
      <c r="G162" s="2"/>
    </row>
    <row r="164" spans="1:7" ht="15.75" customHeight="1" x14ac:dyDescent="0.15">
      <c r="A164" s="2"/>
      <c r="B164" s="2"/>
      <c r="C164" s="2"/>
      <c r="D164" s="2"/>
      <c r="E164" s="2"/>
      <c r="F164" s="2"/>
      <c r="G164" s="2"/>
    </row>
    <row r="165" spans="1:7" ht="15.75" customHeight="1" x14ac:dyDescent="0.15">
      <c r="A165" s="2"/>
      <c r="B165" s="2"/>
      <c r="C165" s="2"/>
      <c r="D165" s="2"/>
      <c r="E165" s="2"/>
      <c r="F165" s="2"/>
      <c r="G165" s="2"/>
    </row>
    <row r="166" spans="1:7" ht="15.75" customHeight="1" x14ac:dyDescent="0.15">
      <c r="A166" s="2"/>
      <c r="B166" s="2"/>
      <c r="C166" s="2"/>
      <c r="D166" s="2"/>
      <c r="E166" s="2"/>
      <c r="F166" s="2"/>
      <c r="G166" s="2"/>
    </row>
    <row r="167" spans="1:7" ht="15.75" customHeight="1" x14ac:dyDescent="0.15">
      <c r="A167" s="2"/>
      <c r="B167" s="2"/>
      <c r="C167" s="2"/>
      <c r="D167" s="2"/>
      <c r="E167" s="2"/>
      <c r="F167" s="2"/>
      <c r="G167" s="2"/>
    </row>
    <row r="168" spans="1:7" ht="15.75" customHeight="1" x14ac:dyDescent="0.15">
      <c r="A168" s="2"/>
      <c r="B168" s="2"/>
      <c r="C168" s="2"/>
      <c r="D168" s="2"/>
      <c r="E168" s="2"/>
      <c r="F168" s="2"/>
      <c r="G168" s="2"/>
    </row>
    <row r="170" spans="1:7" ht="15.75" customHeight="1" x14ac:dyDescent="0.15">
      <c r="A170" s="2"/>
      <c r="B170" s="2"/>
      <c r="C170" s="2"/>
      <c r="D170" s="2"/>
      <c r="E170" s="2"/>
      <c r="F170" s="2"/>
      <c r="G170" s="2"/>
    </row>
    <row r="171" spans="1:7" ht="15.75" customHeight="1" x14ac:dyDescent="0.15">
      <c r="A171" s="2"/>
      <c r="B171" s="2"/>
      <c r="C171" s="2"/>
      <c r="D171" s="2"/>
      <c r="E171" s="2"/>
      <c r="F171" s="2"/>
      <c r="G171" s="2"/>
    </row>
    <row r="172" spans="1:7" ht="15.75" customHeight="1" x14ac:dyDescent="0.15">
      <c r="A172" s="2"/>
      <c r="B172" s="2"/>
      <c r="C172" s="2"/>
      <c r="D172" s="2"/>
      <c r="E172" s="2"/>
      <c r="F172" s="2"/>
      <c r="G172" s="2"/>
    </row>
    <row r="173" spans="1:7" ht="15.75" customHeight="1" x14ac:dyDescent="0.15">
      <c r="A173" s="2"/>
      <c r="B173" s="2"/>
      <c r="C173" s="2"/>
      <c r="D173" s="2"/>
      <c r="E173" s="2"/>
      <c r="F173" s="2"/>
      <c r="G173" s="2"/>
    </row>
    <row r="174" spans="1:7" ht="15.75" customHeight="1" x14ac:dyDescent="0.15">
      <c r="A174" s="2"/>
      <c r="B174" s="2"/>
      <c r="C174" s="2"/>
      <c r="D174" s="2"/>
      <c r="E174" s="2"/>
      <c r="F174" s="2"/>
      <c r="G174" s="2"/>
    </row>
    <row r="176" spans="1:7" ht="15.75" customHeight="1" x14ac:dyDescent="0.15">
      <c r="A176" s="2"/>
      <c r="B176" s="2"/>
      <c r="C176" s="2"/>
      <c r="D176" s="2"/>
      <c r="E176" s="2"/>
      <c r="F176" s="2"/>
      <c r="G176" s="2"/>
    </row>
    <row r="177" spans="1:7" ht="15.75" customHeight="1" x14ac:dyDescent="0.15">
      <c r="A177" s="2"/>
      <c r="B177" s="2"/>
      <c r="C177" s="2"/>
      <c r="D177" s="2"/>
      <c r="E177" s="2"/>
      <c r="F177" s="2"/>
      <c r="G177" s="2"/>
    </row>
    <row r="178" spans="1:7" ht="15.75" customHeight="1" x14ac:dyDescent="0.15">
      <c r="A178" s="2"/>
      <c r="B178" s="2"/>
      <c r="C178" s="2"/>
      <c r="D178" s="2"/>
      <c r="E178" s="2"/>
      <c r="F178" s="2"/>
      <c r="G178" s="2"/>
    </row>
    <row r="179" spans="1:7" ht="15.75" customHeight="1" x14ac:dyDescent="0.15">
      <c r="A179" s="2"/>
      <c r="B179" s="2"/>
      <c r="C179" s="2"/>
      <c r="D179" s="2"/>
      <c r="E179" s="2"/>
      <c r="F179" s="2"/>
      <c r="G179" s="2"/>
    </row>
    <row r="180" spans="1:7" ht="15.75" customHeight="1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V3:W3"/>
    <mergeCell ref="X3:Y3"/>
    <mergeCell ref="D34:E34"/>
    <mergeCell ref="D35:E35"/>
    <mergeCell ref="H35:I35"/>
    <mergeCell ref="L35:M35"/>
    <mergeCell ref="R35:S35"/>
    <mergeCell ref="V35:W35"/>
    <mergeCell ref="J3:K3"/>
    <mergeCell ref="L3:M3"/>
    <mergeCell ref="N3:O3"/>
    <mergeCell ref="P3:Q3"/>
    <mergeCell ref="R3:S3"/>
    <mergeCell ref="T3:U3"/>
  </mergeCells>
  <conditionalFormatting sqref="N24">
    <cfRule type="cellIs" dxfId="614" priority="238" operator="between">
      <formula>30</formula>
      <formula>40</formula>
    </cfRule>
  </conditionalFormatting>
  <conditionalFormatting sqref="N23">
    <cfRule type="cellIs" dxfId="613" priority="237" operator="between">
      <formula>30</formula>
      <formula>40</formula>
    </cfRule>
  </conditionalFormatting>
  <conditionalFormatting sqref="R45">
    <cfRule type="cellIs" dxfId="612" priority="236" operator="between">
      <formula>40</formula>
      <formula>55</formula>
    </cfRule>
  </conditionalFormatting>
  <conditionalFormatting sqref="B5:X35">
    <cfRule type="cellIs" dxfId="611" priority="113" operator="between">
      <formula>20</formula>
      <formula>25</formula>
    </cfRule>
    <cfRule type="cellIs" dxfId="610" priority="235" operator="between">
      <formula>40</formula>
      <formula>55</formula>
    </cfRule>
  </conditionalFormatting>
  <conditionalFormatting sqref="B5:Y35">
    <cfRule type="cellIs" dxfId="609" priority="112" operator="between">
      <formula>0</formula>
      <formula>5</formula>
    </cfRule>
    <cfRule type="cellIs" dxfId="608" priority="114" operator="between">
      <formula>20</formula>
      <formula>25</formula>
    </cfRule>
    <cfRule type="cellIs" dxfId="607" priority="191" operator="between">
      <formula>25</formula>
      <formula>30</formula>
    </cfRule>
    <cfRule type="cellIs" dxfId="606" priority="225" operator="between">
      <formula>-25</formula>
      <formula>-5</formula>
    </cfRule>
    <cfRule type="cellIs" dxfId="605" priority="226" operator="between">
      <formula>-5</formula>
      <formula>0</formula>
    </cfRule>
    <cfRule type="cellIs" dxfId="604" priority="227" operator="between">
      <formula>5</formula>
      <formula>10</formula>
    </cfRule>
    <cfRule type="cellIs" dxfId="603" priority="228" operator="between">
      <formula>10</formula>
      <formula>15</formula>
    </cfRule>
    <cfRule type="cellIs" dxfId="602" priority="229" operator="between">
      <formula>15</formula>
      <formula>20</formula>
    </cfRule>
    <cfRule type="cellIs" dxfId="601" priority="230" operator="between">
      <formula>20</formula>
      <formula>25</formula>
    </cfRule>
    <cfRule type="cellIs" dxfId="600" priority="231" operator="between">
      <formula>25</formula>
      <formula>30</formula>
    </cfRule>
    <cfRule type="cellIs" dxfId="599" priority="232" operator="between">
      <formula>25</formula>
      <formula>30</formula>
    </cfRule>
    <cfRule type="cellIs" dxfId="598" priority="233" operator="between">
      <formula>30</formula>
      <formula>35</formula>
    </cfRule>
    <cfRule type="cellIs" dxfId="597" priority="234" operator="between">
      <formula>35</formula>
      <formula>40</formula>
    </cfRule>
  </conditionalFormatting>
  <conditionalFormatting sqref="P38:P42 R38:R42 T38:T42 V38:V42 X38:X42">
    <cfRule type="cellIs" dxfId="596" priority="213" operator="between">
      <formula>40</formula>
      <formula>55</formula>
    </cfRule>
  </conditionalFormatting>
  <conditionalFormatting sqref="P38:P42 R38:R42 T38:T42 V38:V42 X38:X42">
    <cfRule type="cellIs" dxfId="595" priority="203" operator="between">
      <formula>-25</formula>
      <formula>-5</formula>
    </cfRule>
    <cfRule type="cellIs" dxfId="594" priority="204" operator="between">
      <formula>-5</formula>
      <formula>0</formula>
    </cfRule>
    <cfRule type="cellIs" dxfId="593" priority="205" operator="between">
      <formula>5</formula>
      <formula>10</formula>
    </cfRule>
    <cfRule type="cellIs" dxfId="592" priority="206" operator="between">
      <formula>10</formula>
      <formula>15</formula>
    </cfRule>
    <cfRule type="cellIs" dxfId="591" priority="207" operator="between">
      <formula>15</formula>
      <formula>20</formula>
    </cfRule>
    <cfRule type="cellIs" dxfId="590" priority="208" operator="between">
      <formula>20</formula>
      <formula>25</formula>
    </cfRule>
    <cfRule type="cellIs" dxfId="589" priority="209" operator="between">
      <formula>25</formula>
      <formula>30</formula>
    </cfRule>
    <cfRule type="cellIs" dxfId="588" priority="210" operator="between">
      <formula>25</formula>
      <formula>30</formula>
    </cfRule>
    <cfRule type="cellIs" dxfId="587" priority="211" operator="between">
      <formula>30</formula>
      <formula>35</formula>
    </cfRule>
    <cfRule type="cellIs" dxfId="586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585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584" priority="214" operator="between">
      <formula>-25</formula>
      <formula>-5</formula>
    </cfRule>
    <cfRule type="cellIs" dxfId="583" priority="215" operator="between">
      <formula>-5</formula>
      <formula>0</formula>
    </cfRule>
    <cfRule type="cellIs" dxfId="582" priority="216" operator="between">
      <formula>5</formula>
      <formula>10</formula>
    </cfRule>
    <cfRule type="cellIs" dxfId="581" priority="217" operator="between">
      <formula>10</formula>
      <formula>15</formula>
    </cfRule>
    <cfRule type="cellIs" dxfId="580" priority="218" operator="between">
      <formula>15</formula>
      <formula>20</formula>
    </cfRule>
    <cfRule type="cellIs" dxfId="579" priority="219" operator="between">
      <formula>20</formula>
      <formula>25</formula>
    </cfRule>
    <cfRule type="cellIs" dxfId="578" priority="220" operator="between">
      <formula>25</formula>
      <formula>30</formula>
    </cfRule>
    <cfRule type="cellIs" dxfId="577" priority="221" operator="between">
      <formula>25</formula>
      <formula>30</formula>
    </cfRule>
    <cfRule type="cellIs" dxfId="576" priority="222" operator="between">
      <formula>30</formula>
      <formula>35</formula>
    </cfRule>
    <cfRule type="cellIs" dxfId="575" priority="223" operator="between">
      <formula>35</formula>
      <formula>40</formula>
    </cfRule>
  </conditionalFormatting>
  <conditionalFormatting sqref="T51:T82 V51:V82 X51:X82 N51:N83 L51:L83 B51:B83 D51:D81 F51:F83 H51:H83 J51:J82 D83 P51:P83 R51:R82">
    <cfRule type="cellIs" dxfId="574" priority="192" operator="between">
      <formula>-25</formula>
      <formula>-5</formula>
    </cfRule>
    <cfRule type="cellIs" dxfId="573" priority="193" operator="between">
      <formula>-5</formula>
      <formula>0</formula>
    </cfRule>
    <cfRule type="cellIs" dxfId="572" priority="194" operator="between">
      <formula>5</formula>
      <formula>10</formula>
    </cfRule>
    <cfRule type="cellIs" dxfId="571" priority="195" operator="between">
      <formula>10</formula>
      <formula>15</formula>
    </cfRule>
    <cfRule type="cellIs" dxfId="570" priority="196" operator="between">
      <formula>15</formula>
      <formula>20</formula>
    </cfRule>
    <cfRule type="cellIs" dxfId="569" priority="197" operator="between">
      <formula>20</formula>
      <formula>25</formula>
    </cfRule>
    <cfRule type="cellIs" dxfId="568" priority="198" operator="between">
      <formula>25</formula>
      <formula>30</formula>
    </cfRule>
    <cfRule type="cellIs" dxfId="567" priority="199" operator="between">
      <formula>25</formula>
      <formula>30</formula>
    </cfRule>
    <cfRule type="cellIs" dxfId="566" priority="200" operator="between">
      <formula>30</formula>
      <formula>35</formula>
    </cfRule>
    <cfRule type="cellIs" dxfId="565" priority="201" operator="between">
      <formula>35</formula>
      <formula>40</formula>
    </cfRule>
  </conditionalFormatting>
  <conditionalFormatting sqref="T51:T82 V51:V82 X51:X82 N51:N83 L51:L83 B51:B83 D51:D81 F51:F83 H51:H83 J51:J82 D83 P51:P83 R51:R82">
    <cfRule type="cellIs" dxfId="564" priority="202" operator="between">
      <formula>40</formula>
      <formula>55</formula>
    </cfRule>
  </conditionalFormatting>
  <conditionalFormatting sqref="B51:Y77 B78:E81 L78:Y81 F78:K82">
    <cfRule type="cellIs" dxfId="563" priority="184" operator="between">
      <formula>50</formula>
      <formula>300</formula>
    </cfRule>
    <cfRule type="cellIs" dxfId="562" priority="185" operator="between">
      <formula>20</formula>
      <formula>50</formula>
    </cfRule>
    <cfRule type="cellIs" dxfId="561" priority="186" operator="between">
      <formula>10</formula>
      <formula>20</formula>
    </cfRule>
    <cfRule type="cellIs" dxfId="560" priority="187" operator="between">
      <formula>5</formula>
      <formula>10</formula>
    </cfRule>
    <cfRule type="cellIs" dxfId="559" priority="188" operator="between">
      <formula>2</formula>
      <formula>5</formula>
    </cfRule>
    <cfRule type="cellIs" dxfId="558" priority="189" operator="between">
      <formula>1</formula>
      <formula>2</formula>
    </cfRule>
    <cfRule type="cellIs" dxfId="557" priority="190" operator="between">
      <formula>0</formula>
      <formula>1</formula>
    </cfRule>
  </conditionalFormatting>
  <conditionalFormatting sqref="H41 F41">
    <cfRule type="cellIs" dxfId="556" priority="183" operator="between">
      <formula>40</formula>
      <formula>55</formula>
    </cfRule>
  </conditionalFormatting>
  <conditionalFormatting sqref="H41 F41">
    <cfRule type="cellIs" dxfId="555" priority="173" operator="between">
      <formula>-25</formula>
      <formula>-5</formula>
    </cfRule>
    <cfRule type="cellIs" dxfId="554" priority="174" operator="between">
      <formula>-5</formula>
      <formula>0</formula>
    </cfRule>
    <cfRule type="cellIs" dxfId="553" priority="175" operator="between">
      <formula>5</formula>
      <formula>10</formula>
    </cfRule>
    <cfRule type="cellIs" dxfId="552" priority="176" operator="between">
      <formula>10</formula>
      <formula>15</formula>
    </cfRule>
    <cfRule type="cellIs" dxfId="551" priority="177" operator="between">
      <formula>15</formula>
      <formula>20</formula>
    </cfRule>
    <cfRule type="cellIs" dxfId="550" priority="178" operator="between">
      <formula>20</formula>
      <formula>25</formula>
    </cfRule>
    <cfRule type="cellIs" dxfId="549" priority="179" operator="between">
      <formula>25</formula>
      <formula>30</formula>
    </cfRule>
    <cfRule type="cellIs" dxfId="548" priority="180" operator="between">
      <formula>25</formula>
      <formula>30</formula>
    </cfRule>
    <cfRule type="cellIs" dxfId="547" priority="181" operator="between">
      <formula>30</formula>
      <formula>35</formula>
    </cfRule>
    <cfRule type="cellIs" dxfId="546" priority="182" operator="between">
      <formula>35</formula>
      <formula>40</formula>
    </cfRule>
  </conditionalFormatting>
  <conditionalFormatting sqref="H42:I42">
    <cfRule type="cellIs" dxfId="545" priority="172" operator="between">
      <formula>0</formula>
      <formula>5</formula>
    </cfRule>
  </conditionalFormatting>
  <conditionalFormatting sqref="F42">
    <cfRule type="cellIs" dxfId="544" priority="171" operator="between">
      <formula>40</formula>
      <formula>55</formula>
    </cfRule>
  </conditionalFormatting>
  <conditionalFormatting sqref="F42">
    <cfRule type="cellIs" dxfId="543" priority="161" operator="between">
      <formula>-25</formula>
      <formula>-5</formula>
    </cfRule>
    <cfRule type="cellIs" dxfId="542" priority="162" operator="between">
      <formula>-5</formula>
      <formula>0</formula>
    </cfRule>
    <cfRule type="cellIs" dxfId="541" priority="163" operator="between">
      <formula>5</formula>
      <formula>10</formula>
    </cfRule>
    <cfRule type="cellIs" dxfId="540" priority="164" operator="between">
      <formula>10</formula>
      <formula>15</formula>
    </cfRule>
    <cfRule type="cellIs" dxfId="539" priority="165" operator="between">
      <formula>15</formula>
      <formula>20</formula>
    </cfRule>
    <cfRule type="cellIs" dxfId="538" priority="166" operator="between">
      <formula>20</formula>
      <formula>25</formula>
    </cfRule>
    <cfRule type="cellIs" dxfId="537" priority="167" operator="between">
      <formula>25</formula>
      <formula>30</formula>
    </cfRule>
    <cfRule type="cellIs" dxfId="536" priority="168" operator="between">
      <formula>25</formula>
      <formula>30</formula>
    </cfRule>
    <cfRule type="cellIs" dxfId="535" priority="169" operator="between">
      <formula>30</formula>
      <formula>35</formula>
    </cfRule>
    <cfRule type="cellIs" dxfId="534" priority="170" operator="between">
      <formula>35</formula>
      <formula>40</formula>
    </cfRule>
  </conditionalFormatting>
  <conditionalFormatting sqref="F42:G42">
    <cfRule type="cellIs" dxfId="533" priority="160" operator="between">
      <formula>0</formula>
      <formula>5</formula>
    </cfRule>
  </conditionalFormatting>
  <conditionalFormatting sqref="D41 B41">
    <cfRule type="cellIs" dxfId="532" priority="159" operator="between">
      <formula>40</formula>
      <formula>55</formula>
    </cfRule>
  </conditionalFormatting>
  <conditionalFormatting sqref="D41 B41">
    <cfRule type="cellIs" dxfId="531" priority="149" operator="between">
      <formula>-25</formula>
      <formula>-5</formula>
    </cfRule>
    <cfRule type="cellIs" dxfId="530" priority="150" operator="between">
      <formula>-5</formula>
      <formula>0</formula>
    </cfRule>
    <cfRule type="cellIs" dxfId="529" priority="151" operator="between">
      <formula>5</formula>
      <formula>10</formula>
    </cfRule>
    <cfRule type="cellIs" dxfId="528" priority="152" operator="between">
      <formula>10</formula>
      <formula>15</formula>
    </cfRule>
    <cfRule type="cellIs" dxfId="527" priority="153" operator="between">
      <formula>15</formula>
      <formula>20</formula>
    </cfRule>
    <cfRule type="cellIs" dxfId="526" priority="154" operator="between">
      <formula>20</formula>
      <formula>25</formula>
    </cfRule>
    <cfRule type="cellIs" dxfId="525" priority="155" operator="between">
      <formula>25</formula>
      <formula>30</formula>
    </cfRule>
    <cfRule type="cellIs" dxfId="524" priority="156" operator="between">
      <formula>25</formula>
      <formula>30</formula>
    </cfRule>
    <cfRule type="cellIs" dxfId="523" priority="157" operator="between">
      <formula>30</formula>
      <formula>35</formula>
    </cfRule>
    <cfRule type="cellIs" dxfId="522" priority="158" operator="between">
      <formula>35</formula>
      <formula>40</formula>
    </cfRule>
  </conditionalFormatting>
  <conditionalFormatting sqref="B41:E41">
    <cfRule type="cellIs" dxfId="521" priority="148" operator="between">
      <formula>0</formula>
      <formula>5</formula>
    </cfRule>
  </conditionalFormatting>
  <conditionalFormatting sqref="C7:C35">
    <cfRule type="cellIs" dxfId="520" priority="147" operator="between">
      <formula>0</formula>
      <formula>5</formula>
    </cfRule>
  </conditionalFormatting>
  <conditionalFormatting sqref="B6">
    <cfRule type="cellIs" dxfId="519" priority="146" operator="between">
      <formula>15</formula>
      <formula>20</formula>
    </cfRule>
  </conditionalFormatting>
  <conditionalFormatting sqref="B38">
    <cfRule type="cellIs" dxfId="518" priority="145" operator="between">
      <formula>40</formula>
      <formula>55</formula>
    </cfRule>
  </conditionalFormatting>
  <conditionalFormatting sqref="B38">
    <cfRule type="cellIs" dxfId="517" priority="135" operator="between">
      <formula>-25</formula>
      <formula>-5</formula>
    </cfRule>
    <cfRule type="cellIs" dxfId="516" priority="136" operator="between">
      <formula>-5</formula>
      <formula>0</formula>
    </cfRule>
    <cfRule type="cellIs" dxfId="515" priority="137" operator="between">
      <formula>5</formula>
      <formula>10</formula>
    </cfRule>
    <cfRule type="cellIs" dxfId="514" priority="138" operator="between">
      <formula>10</formula>
      <formula>15</formula>
    </cfRule>
    <cfRule type="cellIs" dxfId="513" priority="139" operator="between">
      <formula>15</formula>
      <formula>20</formula>
    </cfRule>
    <cfRule type="cellIs" dxfId="512" priority="140" operator="between">
      <formula>20</formula>
      <formula>25</formula>
    </cfRule>
    <cfRule type="cellIs" dxfId="511" priority="141" operator="between">
      <formula>25</formula>
      <formula>30</formula>
    </cfRule>
    <cfRule type="cellIs" dxfId="510" priority="142" operator="between">
      <formula>25</formula>
      <formula>30</formula>
    </cfRule>
    <cfRule type="cellIs" dxfId="509" priority="143" operator="between">
      <formula>30</formula>
      <formula>35</formula>
    </cfRule>
    <cfRule type="cellIs" dxfId="508" priority="144" operator="between">
      <formula>35</formula>
      <formula>40</formula>
    </cfRule>
  </conditionalFormatting>
  <conditionalFormatting sqref="B83:C83">
    <cfRule type="cellIs" dxfId="507" priority="133" operator="between">
      <formula>0</formula>
      <formula>1</formula>
    </cfRule>
    <cfRule type="cellIs" dxfId="506" priority="134" operator="between">
      <formula>0</formula>
      <formula>1</formula>
    </cfRule>
  </conditionalFormatting>
  <conditionalFormatting sqref="D83:E83">
    <cfRule type="cellIs" dxfId="505" priority="132" operator="between">
      <formula>10</formula>
      <formula>20</formula>
    </cfRule>
  </conditionalFormatting>
  <conditionalFormatting sqref="F83:G83">
    <cfRule type="cellIs" dxfId="504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503" priority="129" operator="between">
      <formula>50</formula>
      <formula>300</formula>
    </cfRule>
  </conditionalFormatting>
  <conditionalFormatting sqref="J83">
    <cfRule type="cellIs" dxfId="502" priority="118" operator="between">
      <formula>-25</formula>
      <formula>-5</formula>
    </cfRule>
    <cfRule type="cellIs" dxfId="501" priority="119" operator="between">
      <formula>-5</formula>
      <formula>0</formula>
    </cfRule>
    <cfRule type="cellIs" dxfId="500" priority="120" operator="between">
      <formula>5</formula>
      <formula>10</formula>
    </cfRule>
    <cfRule type="cellIs" dxfId="499" priority="121" operator="between">
      <formula>10</formula>
      <formula>15</formula>
    </cfRule>
    <cfRule type="cellIs" dxfId="498" priority="122" operator="between">
      <formula>15</formula>
      <formula>20</formula>
    </cfRule>
    <cfRule type="cellIs" dxfId="497" priority="123" operator="between">
      <formula>20</formula>
      <formula>25</formula>
    </cfRule>
    <cfRule type="cellIs" dxfId="496" priority="124" operator="between">
      <formula>25</formula>
      <formula>30</formula>
    </cfRule>
    <cfRule type="cellIs" dxfId="495" priority="125" operator="between">
      <formula>25</formula>
      <formula>30</formula>
    </cfRule>
    <cfRule type="cellIs" dxfId="494" priority="126" operator="between">
      <formula>30</formula>
      <formula>35</formula>
    </cfRule>
    <cfRule type="cellIs" dxfId="493" priority="127" operator="between">
      <formula>35</formula>
      <formula>40</formula>
    </cfRule>
  </conditionalFormatting>
  <conditionalFormatting sqref="J83">
    <cfRule type="cellIs" dxfId="492" priority="128" operator="between">
      <formula>40</formula>
      <formula>55</formula>
    </cfRule>
  </conditionalFormatting>
  <conditionalFormatting sqref="J83:K83">
    <cfRule type="cellIs" dxfId="491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490" priority="115" operator="between">
      <formula>0</formula>
      <formula>5</formula>
    </cfRule>
  </conditionalFormatting>
  <conditionalFormatting sqref="B38:Y42">
    <cfRule type="cellIs" dxfId="489" priority="110" operator="between">
      <formula>0</formula>
      <formula>5</formula>
    </cfRule>
    <cfRule type="cellIs" dxfId="488" priority="111" operator="between">
      <formula>20</formula>
      <formula>25</formula>
    </cfRule>
  </conditionalFormatting>
  <conditionalFormatting sqref="B83:Q83">
    <cfRule type="cellIs" dxfId="487" priority="107" operator="between">
      <formula>50</formula>
      <formula>300</formula>
    </cfRule>
    <cfRule type="cellIs" dxfId="486" priority="108" operator="between">
      <formula>10</formula>
      <formula>20</formula>
    </cfRule>
    <cfRule type="cellIs" dxfId="485" priority="109" operator="between">
      <formula>5</formula>
      <formula>10</formula>
    </cfRule>
  </conditionalFormatting>
  <conditionalFormatting sqref="R39">
    <cfRule type="cellIs" dxfId="484" priority="106" operator="between">
      <formula>40</formula>
      <formula>55</formula>
    </cfRule>
  </conditionalFormatting>
  <conditionalFormatting sqref="R39">
    <cfRule type="cellIs" dxfId="483" priority="96" operator="between">
      <formula>-25</formula>
      <formula>-5</formula>
    </cfRule>
    <cfRule type="cellIs" dxfId="482" priority="97" operator="between">
      <formula>-5</formula>
      <formula>0</formula>
    </cfRule>
    <cfRule type="cellIs" dxfId="481" priority="98" operator="between">
      <formula>5</formula>
      <formula>10</formula>
    </cfRule>
    <cfRule type="cellIs" dxfId="480" priority="99" operator="between">
      <formula>10</formula>
      <formula>15</formula>
    </cfRule>
    <cfRule type="cellIs" dxfId="479" priority="100" operator="between">
      <formula>15</formula>
      <formula>20</formula>
    </cfRule>
    <cfRule type="cellIs" dxfId="478" priority="101" operator="between">
      <formula>20</formula>
      <formula>25</formula>
    </cfRule>
    <cfRule type="cellIs" dxfId="477" priority="102" operator="between">
      <formula>25</formula>
      <formula>30</formula>
    </cfRule>
    <cfRule type="cellIs" dxfId="476" priority="103" operator="between">
      <formula>25</formula>
      <formula>30</formula>
    </cfRule>
    <cfRule type="cellIs" dxfId="475" priority="104" operator="between">
      <formula>30</formula>
      <formula>35</formula>
    </cfRule>
    <cfRule type="cellIs" dxfId="474" priority="105" operator="between">
      <formula>35</formula>
      <formula>40</formula>
    </cfRule>
  </conditionalFormatting>
  <conditionalFormatting sqref="R41">
    <cfRule type="cellIs" dxfId="473" priority="95" operator="between">
      <formula>40</formula>
      <formula>55</formula>
    </cfRule>
  </conditionalFormatting>
  <conditionalFormatting sqref="R41">
    <cfRule type="cellIs" dxfId="472" priority="85" operator="between">
      <formula>-25</formula>
      <formula>-5</formula>
    </cfRule>
    <cfRule type="cellIs" dxfId="471" priority="86" operator="between">
      <formula>-5</formula>
      <formula>0</formula>
    </cfRule>
    <cfRule type="cellIs" dxfId="470" priority="87" operator="between">
      <formula>5</formula>
      <formula>10</formula>
    </cfRule>
    <cfRule type="cellIs" dxfId="469" priority="88" operator="between">
      <formula>10</formula>
      <formula>15</formula>
    </cfRule>
    <cfRule type="cellIs" dxfId="468" priority="89" operator="between">
      <formula>15</formula>
      <formula>20</formula>
    </cfRule>
    <cfRule type="cellIs" dxfId="467" priority="90" operator="between">
      <formula>20</formula>
      <formula>25</formula>
    </cfRule>
    <cfRule type="cellIs" dxfId="466" priority="91" operator="between">
      <formula>25</formula>
      <formula>30</formula>
    </cfRule>
    <cfRule type="cellIs" dxfId="465" priority="92" operator="between">
      <formula>25</formula>
      <formula>30</formula>
    </cfRule>
    <cfRule type="cellIs" dxfId="464" priority="93" operator="between">
      <formula>30</formula>
      <formula>35</formula>
    </cfRule>
    <cfRule type="cellIs" dxfId="463" priority="94" operator="between">
      <formula>35</formula>
      <formula>40</formula>
    </cfRule>
  </conditionalFormatting>
  <conditionalFormatting sqref="R83 T83 V83 X83">
    <cfRule type="cellIs" dxfId="462" priority="74" operator="between">
      <formula>-25</formula>
      <formula>-5</formula>
    </cfRule>
    <cfRule type="cellIs" dxfId="461" priority="75" operator="between">
      <formula>-5</formula>
      <formula>0</formula>
    </cfRule>
    <cfRule type="cellIs" dxfId="460" priority="76" operator="between">
      <formula>5</formula>
      <formula>10</formula>
    </cfRule>
    <cfRule type="cellIs" dxfId="459" priority="77" operator="between">
      <formula>10</formula>
      <formula>15</formula>
    </cfRule>
    <cfRule type="cellIs" dxfId="458" priority="78" operator="between">
      <formula>15</formula>
      <formula>20</formula>
    </cfRule>
    <cfRule type="cellIs" dxfId="457" priority="79" operator="between">
      <formula>20</formula>
      <formula>25</formula>
    </cfRule>
    <cfRule type="cellIs" dxfId="456" priority="80" operator="between">
      <formula>25</formula>
      <formula>30</formula>
    </cfRule>
    <cfRule type="cellIs" dxfId="455" priority="81" operator="between">
      <formula>25</formula>
      <formula>30</formula>
    </cfRule>
    <cfRule type="cellIs" dxfId="454" priority="82" operator="between">
      <formula>30</formula>
      <formula>35</formula>
    </cfRule>
    <cfRule type="cellIs" dxfId="453" priority="83" operator="between">
      <formula>35</formula>
      <formula>40</formula>
    </cfRule>
  </conditionalFormatting>
  <conditionalFormatting sqref="R83 T83 V83 X83">
    <cfRule type="cellIs" dxfId="452" priority="84" operator="between">
      <formula>40</formula>
      <formula>55</formula>
    </cfRule>
  </conditionalFormatting>
  <conditionalFormatting sqref="R83:Y83">
    <cfRule type="cellIs" dxfId="451" priority="67" operator="between">
      <formula>50</formula>
      <formula>300</formula>
    </cfRule>
    <cfRule type="cellIs" dxfId="450" priority="68" operator="between">
      <formula>20</formula>
      <formula>50</formula>
    </cfRule>
    <cfRule type="cellIs" dxfId="449" priority="69" operator="between">
      <formula>10</formula>
      <formula>20</formula>
    </cfRule>
    <cfRule type="cellIs" dxfId="448" priority="70" operator="between">
      <formula>5</formula>
      <formula>10</formula>
    </cfRule>
    <cfRule type="cellIs" dxfId="447" priority="71" operator="between">
      <formula>2</formula>
      <formula>5</formula>
    </cfRule>
    <cfRule type="cellIs" dxfId="446" priority="72" operator="between">
      <formula>1</formula>
      <formula>2</formula>
    </cfRule>
    <cfRule type="cellIs" dxfId="445" priority="73" operator="between">
      <formula>0</formula>
      <formula>1</formula>
    </cfRule>
  </conditionalFormatting>
  <conditionalFormatting sqref="T39">
    <cfRule type="cellIs" dxfId="444" priority="66" operator="between">
      <formula>40</formula>
      <formula>55</formula>
    </cfRule>
  </conditionalFormatting>
  <conditionalFormatting sqref="T39">
    <cfRule type="cellIs" dxfId="443" priority="56" operator="between">
      <formula>-25</formula>
      <formula>-5</formula>
    </cfRule>
    <cfRule type="cellIs" dxfId="442" priority="57" operator="between">
      <formula>-5</formula>
      <formula>0</formula>
    </cfRule>
    <cfRule type="cellIs" dxfId="441" priority="58" operator="between">
      <formula>5</formula>
      <formula>10</formula>
    </cfRule>
    <cfRule type="cellIs" dxfId="440" priority="59" operator="between">
      <formula>10</formula>
      <formula>15</formula>
    </cfRule>
    <cfRule type="cellIs" dxfId="439" priority="60" operator="between">
      <formula>15</formula>
      <formula>20</formula>
    </cfRule>
    <cfRule type="cellIs" dxfId="438" priority="61" operator="between">
      <formula>20</formula>
      <formula>25</formula>
    </cfRule>
    <cfRule type="cellIs" dxfId="437" priority="62" operator="between">
      <formula>25</formula>
      <formula>30</formula>
    </cfRule>
    <cfRule type="cellIs" dxfId="436" priority="63" operator="between">
      <formula>25</formula>
      <formula>30</formula>
    </cfRule>
    <cfRule type="cellIs" dxfId="435" priority="64" operator="between">
      <formula>30</formula>
      <formula>35</formula>
    </cfRule>
    <cfRule type="cellIs" dxfId="434" priority="65" operator="between">
      <formula>35</formula>
      <formula>40</formula>
    </cfRule>
  </conditionalFormatting>
  <conditionalFormatting sqref="T41">
    <cfRule type="cellIs" dxfId="433" priority="55" operator="between">
      <formula>40</formula>
      <formula>55</formula>
    </cfRule>
  </conditionalFormatting>
  <conditionalFormatting sqref="T41">
    <cfRule type="cellIs" dxfId="432" priority="45" operator="between">
      <formula>-25</formula>
      <formula>-5</formula>
    </cfRule>
    <cfRule type="cellIs" dxfId="431" priority="46" operator="between">
      <formula>-5</formula>
      <formula>0</formula>
    </cfRule>
    <cfRule type="cellIs" dxfId="430" priority="47" operator="between">
      <formula>5</formula>
      <formula>10</formula>
    </cfRule>
    <cfRule type="cellIs" dxfId="429" priority="48" operator="between">
      <formula>10</formula>
      <formula>15</formula>
    </cfRule>
    <cfRule type="cellIs" dxfId="428" priority="49" operator="between">
      <formula>15</formula>
      <formula>20</formula>
    </cfRule>
    <cfRule type="cellIs" dxfId="427" priority="50" operator="between">
      <formula>20</formula>
      <formula>25</formula>
    </cfRule>
    <cfRule type="cellIs" dxfId="426" priority="51" operator="between">
      <formula>25</formula>
      <formula>30</formula>
    </cfRule>
    <cfRule type="cellIs" dxfId="425" priority="52" operator="between">
      <formula>25</formula>
      <formula>30</formula>
    </cfRule>
    <cfRule type="cellIs" dxfId="424" priority="53" operator="between">
      <formula>30</formula>
      <formula>35</formula>
    </cfRule>
    <cfRule type="cellIs" dxfId="423" priority="54" operator="between">
      <formula>35</formula>
      <formula>40</formula>
    </cfRule>
  </conditionalFormatting>
  <conditionalFormatting sqref="V41">
    <cfRule type="cellIs" dxfId="422" priority="44" operator="between">
      <formula>40</formula>
      <formula>55</formula>
    </cfRule>
  </conditionalFormatting>
  <conditionalFormatting sqref="V41">
    <cfRule type="cellIs" dxfId="421" priority="34" operator="between">
      <formula>-25</formula>
      <formula>-5</formula>
    </cfRule>
    <cfRule type="cellIs" dxfId="420" priority="35" operator="between">
      <formula>-5</formula>
      <formula>0</formula>
    </cfRule>
    <cfRule type="cellIs" dxfId="419" priority="36" operator="between">
      <formula>5</formula>
      <formula>10</formula>
    </cfRule>
    <cfRule type="cellIs" dxfId="418" priority="37" operator="between">
      <formula>10</formula>
      <formula>15</formula>
    </cfRule>
    <cfRule type="cellIs" dxfId="417" priority="38" operator="between">
      <formula>15</formula>
      <formula>20</formula>
    </cfRule>
    <cfRule type="cellIs" dxfId="416" priority="39" operator="between">
      <formula>20</formula>
      <formula>25</formula>
    </cfRule>
    <cfRule type="cellIs" dxfId="415" priority="40" operator="between">
      <formula>25</formula>
      <formula>30</formula>
    </cfRule>
    <cfRule type="cellIs" dxfId="414" priority="41" operator="between">
      <formula>25</formula>
      <formula>30</formula>
    </cfRule>
    <cfRule type="cellIs" dxfId="413" priority="42" operator="between">
      <formula>30</formula>
      <formula>35</formula>
    </cfRule>
    <cfRule type="cellIs" dxfId="412" priority="43" operator="between">
      <formula>35</formula>
      <formula>40</formula>
    </cfRule>
  </conditionalFormatting>
  <conditionalFormatting sqref="V39">
    <cfRule type="cellIs" dxfId="411" priority="33" operator="between">
      <formula>40</formula>
      <formula>55</formula>
    </cfRule>
  </conditionalFormatting>
  <conditionalFormatting sqref="V39">
    <cfRule type="cellIs" dxfId="410" priority="23" operator="between">
      <formula>-25</formula>
      <formula>-5</formula>
    </cfRule>
    <cfRule type="cellIs" dxfId="409" priority="24" operator="between">
      <formula>-5</formula>
      <formula>0</formula>
    </cfRule>
    <cfRule type="cellIs" dxfId="408" priority="25" operator="between">
      <formula>5</formula>
      <formula>10</formula>
    </cfRule>
    <cfRule type="cellIs" dxfId="407" priority="26" operator="between">
      <formula>10</formula>
      <formula>15</formula>
    </cfRule>
    <cfRule type="cellIs" dxfId="406" priority="27" operator="between">
      <formula>15</formula>
      <formula>20</formula>
    </cfRule>
    <cfRule type="cellIs" dxfId="405" priority="28" operator="between">
      <formula>20</formula>
      <formula>25</formula>
    </cfRule>
    <cfRule type="cellIs" dxfId="404" priority="29" operator="between">
      <formula>25</formula>
      <formula>30</formula>
    </cfRule>
    <cfRule type="cellIs" dxfId="403" priority="30" operator="between">
      <formula>25</formula>
      <formula>30</formula>
    </cfRule>
    <cfRule type="cellIs" dxfId="402" priority="31" operator="between">
      <formula>30</formula>
      <formula>35</formula>
    </cfRule>
    <cfRule type="cellIs" dxfId="401" priority="32" operator="between">
      <formula>35</formula>
      <formula>40</formula>
    </cfRule>
  </conditionalFormatting>
  <conditionalFormatting sqref="X39">
    <cfRule type="cellIs" dxfId="400" priority="1" operator="between">
      <formula>-25</formula>
      <formula>-5</formula>
    </cfRule>
    <cfRule type="cellIs" dxfId="399" priority="2" operator="between">
      <formula>-5</formula>
      <formula>0</formula>
    </cfRule>
    <cfRule type="cellIs" dxfId="398" priority="3" operator="between">
      <formula>5</formula>
      <formula>10</formula>
    </cfRule>
    <cfRule type="cellIs" dxfId="397" priority="4" operator="between">
      <formula>10</formula>
      <formula>15</formula>
    </cfRule>
    <cfRule type="cellIs" dxfId="396" priority="5" operator="between">
      <formula>15</formula>
      <formula>20</formula>
    </cfRule>
    <cfRule type="cellIs" dxfId="395" priority="6" operator="between">
      <formula>20</formula>
      <formula>25</formula>
    </cfRule>
    <cfRule type="cellIs" dxfId="394" priority="7" operator="between">
      <formula>25</formula>
      <formula>30</formula>
    </cfRule>
    <cfRule type="cellIs" dxfId="393" priority="8" operator="between">
      <formula>25</formula>
      <formula>30</formula>
    </cfRule>
    <cfRule type="cellIs" dxfId="392" priority="9" operator="between">
      <formula>30</formula>
      <formula>35</formula>
    </cfRule>
    <cfRule type="cellIs" dxfId="391" priority="10" operator="between">
      <formula>35</formula>
      <formula>40</formula>
    </cfRule>
  </conditionalFormatting>
  <conditionalFormatting sqref="X41">
    <cfRule type="cellIs" dxfId="390" priority="22" operator="between">
      <formula>40</formula>
      <formula>55</formula>
    </cfRule>
  </conditionalFormatting>
  <conditionalFormatting sqref="X41">
    <cfRule type="cellIs" dxfId="389" priority="12" operator="between">
      <formula>-25</formula>
      <formula>-5</formula>
    </cfRule>
    <cfRule type="cellIs" dxfId="388" priority="13" operator="between">
      <formula>-5</formula>
      <formula>0</formula>
    </cfRule>
    <cfRule type="cellIs" dxfId="387" priority="14" operator="between">
      <formula>5</formula>
      <formula>10</formula>
    </cfRule>
    <cfRule type="cellIs" dxfId="386" priority="15" operator="between">
      <formula>10</formula>
      <formula>15</formula>
    </cfRule>
    <cfRule type="cellIs" dxfId="385" priority="16" operator="between">
      <formula>15</formula>
      <formula>20</formula>
    </cfRule>
    <cfRule type="cellIs" dxfId="384" priority="17" operator="between">
      <formula>20</formula>
      <formula>25</formula>
    </cfRule>
    <cfRule type="cellIs" dxfId="383" priority="18" operator="between">
      <formula>25</formula>
      <formula>30</formula>
    </cfRule>
    <cfRule type="cellIs" dxfId="382" priority="19" operator="between">
      <formula>25</formula>
      <formula>30</formula>
    </cfRule>
    <cfRule type="cellIs" dxfId="381" priority="20" operator="between">
      <formula>30</formula>
      <formula>35</formula>
    </cfRule>
    <cfRule type="cellIs" dxfId="380" priority="21" operator="between">
      <formula>35</formula>
      <formula>40</formula>
    </cfRule>
  </conditionalFormatting>
  <conditionalFormatting sqref="X39">
    <cfRule type="cellIs" dxfId="379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180"/>
  <sheetViews>
    <sheetView topLeftCell="A61" workbookViewId="0">
      <selection activeCell="D83" sqref="D83:E83"/>
    </sheetView>
  </sheetViews>
  <sheetFormatPr baseColWidth="10" defaultColWidth="8.85546875" defaultRowHeight="10.5" x14ac:dyDescent="0.15"/>
  <cols>
    <col min="1" max="1" width="9.140625" style="1" customWidth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4"/>
      <c r="C1" s="34"/>
      <c r="D1" s="34"/>
      <c r="E1" s="34"/>
      <c r="F1" s="34"/>
      <c r="G1" s="34"/>
      <c r="L1" s="34" t="s">
        <v>43</v>
      </c>
    </row>
    <row r="2" spans="1:25" ht="31.5" thickBot="1" x14ac:dyDescent="0.6">
      <c r="J2" s="17" t="s">
        <v>54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14</v>
      </c>
      <c r="C5" s="10">
        <v>8</v>
      </c>
      <c r="D5" s="19">
        <v>16</v>
      </c>
      <c r="E5" s="20">
        <v>1</v>
      </c>
      <c r="F5" s="19">
        <v>15</v>
      </c>
      <c r="G5" s="20">
        <v>8</v>
      </c>
      <c r="H5" s="21">
        <v>21</v>
      </c>
      <c r="I5" s="19">
        <v>8</v>
      </c>
      <c r="J5" s="22">
        <v>29</v>
      </c>
      <c r="K5" s="10">
        <v>12</v>
      </c>
      <c r="L5" s="10">
        <v>30</v>
      </c>
      <c r="M5" s="10">
        <v>20</v>
      </c>
      <c r="N5" s="11">
        <v>35</v>
      </c>
      <c r="O5" s="7">
        <v>20</v>
      </c>
      <c r="P5" s="10">
        <v>29</v>
      </c>
      <c r="Q5" s="10">
        <v>20</v>
      </c>
      <c r="R5" s="10">
        <v>29</v>
      </c>
      <c r="S5" s="10">
        <v>22</v>
      </c>
      <c r="T5" s="10">
        <v>25</v>
      </c>
      <c r="U5" s="10">
        <v>15</v>
      </c>
      <c r="V5" s="10">
        <v>18</v>
      </c>
      <c r="W5" s="10">
        <v>9</v>
      </c>
      <c r="X5" s="10">
        <v>13</v>
      </c>
      <c r="Y5" s="10">
        <v>7</v>
      </c>
    </row>
    <row r="6" spans="1:25" ht="12.75" customHeight="1" thickBot="1" x14ac:dyDescent="0.25">
      <c r="A6" s="6">
        <v>2</v>
      </c>
      <c r="B6" s="10">
        <v>15</v>
      </c>
      <c r="C6" s="10">
        <v>3</v>
      </c>
      <c r="D6" s="21">
        <v>15</v>
      </c>
      <c r="E6" s="19">
        <v>1</v>
      </c>
      <c r="F6" s="21">
        <v>19</v>
      </c>
      <c r="G6" s="19">
        <v>6</v>
      </c>
      <c r="H6" s="21">
        <v>15</v>
      </c>
      <c r="I6" s="23">
        <v>7</v>
      </c>
      <c r="J6" s="21">
        <v>29</v>
      </c>
      <c r="K6" s="10">
        <v>14</v>
      </c>
      <c r="L6" s="10">
        <v>30</v>
      </c>
      <c r="M6" s="10">
        <v>20</v>
      </c>
      <c r="N6" s="8">
        <v>34</v>
      </c>
      <c r="O6" s="8">
        <v>21</v>
      </c>
      <c r="P6" s="10">
        <v>32</v>
      </c>
      <c r="Q6" s="10">
        <v>20</v>
      </c>
      <c r="R6" s="10">
        <v>28</v>
      </c>
      <c r="S6" s="10">
        <v>18</v>
      </c>
      <c r="T6" s="10">
        <v>23</v>
      </c>
      <c r="U6" s="10">
        <v>15</v>
      </c>
      <c r="V6" s="10">
        <v>19</v>
      </c>
      <c r="W6" s="10">
        <v>11</v>
      </c>
      <c r="X6" s="10">
        <v>15</v>
      </c>
      <c r="Y6" s="10">
        <v>8</v>
      </c>
    </row>
    <row r="7" spans="1:25" ht="12.75" customHeight="1" thickBot="1" x14ac:dyDescent="0.25">
      <c r="A7" s="6">
        <v>3</v>
      </c>
      <c r="B7" s="10">
        <v>18</v>
      </c>
      <c r="C7" s="10">
        <v>7</v>
      </c>
      <c r="D7" s="21">
        <v>12</v>
      </c>
      <c r="E7" s="19">
        <v>7</v>
      </c>
      <c r="F7" s="21">
        <v>21</v>
      </c>
      <c r="G7" s="23">
        <v>5</v>
      </c>
      <c r="H7" s="21">
        <v>18</v>
      </c>
      <c r="I7" s="19">
        <v>5</v>
      </c>
      <c r="J7" s="24">
        <v>24</v>
      </c>
      <c r="K7" s="10">
        <v>13</v>
      </c>
      <c r="L7" s="10">
        <v>30</v>
      </c>
      <c r="M7" s="10">
        <v>16</v>
      </c>
      <c r="N7" s="11">
        <v>35</v>
      </c>
      <c r="O7" s="8">
        <v>22</v>
      </c>
      <c r="P7" s="10">
        <v>33</v>
      </c>
      <c r="Q7" s="10">
        <v>22</v>
      </c>
      <c r="R7" s="10">
        <v>29</v>
      </c>
      <c r="S7" s="10">
        <v>18</v>
      </c>
      <c r="T7" s="10">
        <v>22</v>
      </c>
      <c r="U7" s="10">
        <v>12</v>
      </c>
      <c r="V7" s="10">
        <v>19</v>
      </c>
      <c r="W7" s="10">
        <v>12</v>
      </c>
      <c r="X7" s="10">
        <v>18</v>
      </c>
      <c r="Y7" s="10">
        <v>10</v>
      </c>
    </row>
    <row r="8" spans="1:25" ht="12.75" customHeight="1" thickBot="1" x14ac:dyDescent="0.25">
      <c r="A8" s="6">
        <v>4</v>
      </c>
      <c r="B8" s="10">
        <v>15</v>
      </c>
      <c r="C8" s="10">
        <v>8</v>
      </c>
      <c r="D8" s="19">
        <v>9</v>
      </c>
      <c r="E8" s="23">
        <v>6</v>
      </c>
      <c r="F8" s="19">
        <v>20</v>
      </c>
      <c r="G8" s="23">
        <v>6</v>
      </c>
      <c r="H8" s="21">
        <v>17</v>
      </c>
      <c r="I8" s="19">
        <v>5</v>
      </c>
      <c r="J8" s="24">
        <v>25</v>
      </c>
      <c r="K8" s="10">
        <v>13</v>
      </c>
      <c r="L8" s="10">
        <v>26</v>
      </c>
      <c r="M8" s="10">
        <v>17</v>
      </c>
      <c r="N8" s="11">
        <v>39</v>
      </c>
      <c r="O8" s="8">
        <v>22</v>
      </c>
      <c r="P8" s="10">
        <v>33</v>
      </c>
      <c r="Q8" s="10">
        <v>21</v>
      </c>
      <c r="R8" s="10">
        <v>29</v>
      </c>
      <c r="S8" s="10">
        <v>21</v>
      </c>
      <c r="T8" s="10">
        <v>23</v>
      </c>
      <c r="U8" s="10">
        <v>12</v>
      </c>
      <c r="V8" s="10">
        <v>16</v>
      </c>
      <c r="W8" s="10">
        <v>15</v>
      </c>
      <c r="X8" s="10">
        <v>16</v>
      </c>
      <c r="Y8" s="10">
        <v>7</v>
      </c>
    </row>
    <row r="9" spans="1:25" ht="12.75" customHeight="1" thickBot="1" x14ac:dyDescent="0.25">
      <c r="A9" s="6">
        <v>5</v>
      </c>
      <c r="B9" s="10">
        <v>13</v>
      </c>
      <c r="C9" s="10">
        <v>2</v>
      </c>
      <c r="D9" s="19">
        <v>12</v>
      </c>
      <c r="E9" s="23">
        <v>4</v>
      </c>
      <c r="F9" s="19">
        <v>18</v>
      </c>
      <c r="G9" s="23">
        <v>7</v>
      </c>
      <c r="H9" s="21">
        <v>17</v>
      </c>
      <c r="I9" s="23">
        <v>7</v>
      </c>
      <c r="J9" s="24">
        <v>24</v>
      </c>
      <c r="K9" s="10">
        <v>13</v>
      </c>
      <c r="L9" s="10">
        <v>27</v>
      </c>
      <c r="M9" s="10">
        <v>18</v>
      </c>
      <c r="N9" s="11">
        <v>34</v>
      </c>
      <c r="O9" s="8">
        <v>22</v>
      </c>
      <c r="P9" s="10">
        <v>34</v>
      </c>
      <c r="Q9" s="10">
        <v>22</v>
      </c>
      <c r="R9" s="10">
        <v>29</v>
      </c>
      <c r="S9" s="10">
        <v>16</v>
      </c>
      <c r="T9" s="10">
        <v>18</v>
      </c>
      <c r="U9" s="10">
        <v>12</v>
      </c>
      <c r="V9" s="10">
        <v>17</v>
      </c>
      <c r="W9" s="10">
        <v>11</v>
      </c>
      <c r="X9" s="10">
        <v>15</v>
      </c>
      <c r="Y9" s="10">
        <v>8</v>
      </c>
    </row>
    <row r="10" spans="1:25" ht="12.75" customHeight="1" thickBot="1" x14ac:dyDescent="0.25">
      <c r="A10" s="6">
        <v>6</v>
      </c>
      <c r="B10" s="10">
        <v>13</v>
      </c>
      <c r="C10" s="10">
        <v>9</v>
      </c>
      <c r="D10" s="19">
        <v>12</v>
      </c>
      <c r="E10" s="23">
        <v>1</v>
      </c>
      <c r="F10" s="19">
        <v>20</v>
      </c>
      <c r="G10" s="23">
        <v>7</v>
      </c>
      <c r="H10" s="21">
        <v>18</v>
      </c>
      <c r="I10" s="23">
        <v>6</v>
      </c>
      <c r="J10" s="21">
        <v>26</v>
      </c>
      <c r="K10" s="10">
        <v>11</v>
      </c>
      <c r="L10" s="10">
        <v>29</v>
      </c>
      <c r="M10" s="10">
        <v>16</v>
      </c>
      <c r="N10" s="11">
        <v>33</v>
      </c>
      <c r="O10" s="8">
        <v>22</v>
      </c>
      <c r="P10" s="10">
        <v>35</v>
      </c>
      <c r="Q10" s="10">
        <v>22</v>
      </c>
      <c r="R10" s="10">
        <v>30</v>
      </c>
      <c r="S10" s="10">
        <v>18</v>
      </c>
      <c r="T10" s="10">
        <v>21</v>
      </c>
      <c r="U10" s="10">
        <v>10</v>
      </c>
      <c r="V10" s="10">
        <v>15</v>
      </c>
      <c r="W10" s="10">
        <v>6</v>
      </c>
      <c r="X10" s="10">
        <v>15</v>
      </c>
      <c r="Y10" s="10">
        <v>7</v>
      </c>
    </row>
    <row r="11" spans="1:25" ht="12.75" customHeight="1" thickBot="1" x14ac:dyDescent="0.25">
      <c r="A11" s="6">
        <v>7</v>
      </c>
      <c r="B11" s="10">
        <v>10</v>
      </c>
      <c r="C11" s="10">
        <v>5</v>
      </c>
      <c r="D11" s="19">
        <v>14</v>
      </c>
      <c r="E11" s="23">
        <v>2</v>
      </c>
      <c r="F11" s="19">
        <v>20</v>
      </c>
      <c r="G11" s="23">
        <v>7</v>
      </c>
      <c r="H11" s="24">
        <v>18</v>
      </c>
      <c r="I11" s="19">
        <v>6</v>
      </c>
      <c r="J11" s="24">
        <v>25</v>
      </c>
      <c r="K11" s="10">
        <v>11</v>
      </c>
      <c r="L11" s="10">
        <v>30</v>
      </c>
      <c r="M11" s="10">
        <v>16</v>
      </c>
      <c r="N11" s="11">
        <v>31</v>
      </c>
      <c r="O11" s="8">
        <v>20</v>
      </c>
      <c r="P11" s="10">
        <v>35</v>
      </c>
      <c r="Q11" s="10">
        <v>23</v>
      </c>
      <c r="R11" s="10">
        <v>30</v>
      </c>
      <c r="S11" s="10">
        <v>20</v>
      </c>
      <c r="T11" s="10">
        <v>21</v>
      </c>
      <c r="U11" s="10">
        <v>7</v>
      </c>
      <c r="V11" s="10">
        <v>15</v>
      </c>
      <c r="W11" s="10">
        <v>7</v>
      </c>
      <c r="X11" s="10">
        <v>13</v>
      </c>
      <c r="Y11" s="10">
        <v>5</v>
      </c>
    </row>
    <row r="12" spans="1:25" ht="12.75" customHeight="1" thickBot="1" x14ac:dyDescent="0.25">
      <c r="A12" s="6">
        <v>8</v>
      </c>
      <c r="B12" s="10">
        <v>11</v>
      </c>
      <c r="C12" s="10">
        <v>0</v>
      </c>
      <c r="D12" s="19">
        <v>15</v>
      </c>
      <c r="E12" s="19">
        <v>3</v>
      </c>
      <c r="F12" s="19">
        <v>23</v>
      </c>
      <c r="G12" s="19">
        <v>6</v>
      </c>
      <c r="H12" s="21">
        <v>20</v>
      </c>
      <c r="I12" s="19">
        <v>6</v>
      </c>
      <c r="J12" s="21">
        <v>21</v>
      </c>
      <c r="K12" s="10">
        <v>14</v>
      </c>
      <c r="L12" s="10">
        <v>27</v>
      </c>
      <c r="M12" s="10">
        <v>16</v>
      </c>
      <c r="N12" s="9">
        <v>32</v>
      </c>
      <c r="O12" s="8">
        <v>22</v>
      </c>
      <c r="P12" s="10">
        <v>35</v>
      </c>
      <c r="Q12" s="10">
        <v>25</v>
      </c>
      <c r="R12" s="10">
        <v>28</v>
      </c>
      <c r="S12" s="10">
        <v>22</v>
      </c>
      <c r="T12" s="10">
        <v>22</v>
      </c>
      <c r="U12" s="10">
        <v>10</v>
      </c>
      <c r="V12" s="10">
        <v>17</v>
      </c>
      <c r="W12" s="10">
        <v>8</v>
      </c>
      <c r="X12" s="10">
        <v>11</v>
      </c>
      <c r="Y12" s="10">
        <v>6</v>
      </c>
    </row>
    <row r="13" spans="1:25" ht="12.75" customHeight="1" thickBot="1" x14ac:dyDescent="0.25">
      <c r="A13" s="6">
        <v>9</v>
      </c>
      <c r="B13" s="10">
        <v>10</v>
      </c>
      <c r="C13" s="10">
        <v>2</v>
      </c>
      <c r="D13" s="19">
        <v>17</v>
      </c>
      <c r="E13" s="19">
        <v>1</v>
      </c>
      <c r="F13" s="19">
        <v>19</v>
      </c>
      <c r="G13" s="23">
        <v>7</v>
      </c>
      <c r="H13" s="21">
        <v>18</v>
      </c>
      <c r="I13" s="19">
        <v>6</v>
      </c>
      <c r="J13" s="21">
        <v>24</v>
      </c>
      <c r="K13" s="10">
        <v>12</v>
      </c>
      <c r="L13" s="10">
        <v>29</v>
      </c>
      <c r="M13" s="10">
        <v>19</v>
      </c>
      <c r="N13" s="11">
        <v>31</v>
      </c>
      <c r="O13" s="8">
        <v>22</v>
      </c>
      <c r="P13" s="10">
        <v>33</v>
      </c>
      <c r="Q13" s="10">
        <v>22</v>
      </c>
      <c r="R13" s="10">
        <v>27</v>
      </c>
      <c r="S13" s="10">
        <v>18</v>
      </c>
      <c r="T13" s="10">
        <v>17</v>
      </c>
      <c r="U13" s="10">
        <v>11</v>
      </c>
      <c r="V13" s="10">
        <v>15</v>
      </c>
      <c r="W13" s="10">
        <v>8</v>
      </c>
      <c r="X13" s="10">
        <v>13</v>
      </c>
      <c r="Y13" s="10">
        <v>4</v>
      </c>
    </row>
    <row r="14" spans="1:25" ht="12.75" customHeight="1" thickBot="1" x14ac:dyDescent="0.25">
      <c r="A14" s="6">
        <v>10</v>
      </c>
      <c r="B14" s="10">
        <v>12</v>
      </c>
      <c r="C14" s="10">
        <v>5</v>
      </c>
      <c r="D14" s="21">
        <v>16</v>
      </c>
      <c r="E14" s="19">
        <v>6</v>
      </c>
      <c r="F14" s="19">
        <v>14</v>
      </c>
      <c r="G14" s="19">
        <v>6</v>
      </c>
      <c r="H14" s="24">
        <v>18</v>
      </c>
      <c r="I14" s="19">
        <v>7</v>
      </c>
      <c r="J14" s="21">
        <v>24</v>
      </c>
      <c r="K14" s="10">
        <v>11</v>
      </c>
      <c r="L14" s="10">
        <v>27</v>
      </c>
      <c r="M14" s="10">
        <v>15</v>
      </c>
      <c r="N14" s="11">
        <v>32</v>
      </c>
      <c r="O14" s="8">
        <v>21</v>
      </c>
      <c r="P14" s="10">
        <v>32</v>
      </c>
      <c r="Q14" s="10">
        <v>22</v>
      </c>
      <c r="R14" s="10">
        <v>25</v>
      </c>
      <c r="S14" s="10">
        <v>17</v>
      </c>
      <c r="T14" s="10">
        <v>20</v>
      </c>
      <c r="U14" s="10">
        <v>13</v>
      </c>
      <c r="V14" s="10">
        <v>19</v>
      </c>
      <c r="W14" s="10">
        <v>10</v>
      </c>
      <c r="X14" s="10">
        <v>13</v>
      </c>
      <c r="Y14" s="10">
        <v>6</v>
      </c>
    </row>
    <row r="15" spans="1:25" ht="12.75" customHeight="1" thickBot="1" x14ac:dyDescent="0.25">
      <c r="A15" s="6">
        <v>11</v>
      </c>
      <c r="B15" s="10">
        <v>13</v>
      </c>
      <c r="C15" s="10">
        <v>5</v>
      </c>
      <c r="D15" s="21">
        <v>20</v>
      </c>
      <c r="E15" s="19">
        <v>5</v>
      </c>
      <c r="F15" s="19">
        <v>19</v>
      </c>
      <c r="G15" s="19">
        <v>6</v>
      </c>
      <c r="H15" s="24">
        <v>16</v>
      </c>
      <c r="I15" s="19">
        <v>5</v>
      </c>
      <c r="J15" s="24">
        <v>24</v>
      </c>
      <c r="K15" s="10">
        <v>10</v>
      </c>
      <c r="L15" s="10">
        <v>25</v>
      </c>
      <c r="M15" s="10">
        <v>16</v>
      </c>
      <c r="N15" s="11">
        <v>32</v>
      </c>
      <c r="O15" s="8">
        <v>21</v>
      </c>
      <c r="P15" s="10">
        <v>31</v>
      </c>
      <c r="Q15" s="10">
        <v>21</v>
      </c>
      <c r="R15" s="10">
        <v>31</v>
      </c>
      <c r="S15" s="10">
        <v>17</v>
      </c>
      <c r="T15" s="10">
        <v>20</v>
      </c>
      <c r="U15" s="10">
        <v>15</v>
      </c>
      <c r="V15" s="10">
        <v>17</v>
      </c>
      <c r="W15" s="10">
        <v>8</v>
      </c>
      <c r="X15" s="10">
        <v>14</v>
      </c>
      <c r="Y15" s="10">
        <v>6</v>
      </c>
    </row>
    <row r="16" spans="1:25" ht="12.75" customHeight="1" thickBot="1" x14ac:dyDescent="0.25">
      <c r="A16" s="6">
        <v>12</v>
      </c>
      <c r="B16" s="10">
        <v>16</v>
      </c>
      <c r="C16" s="10">
        <v>6</v>
      </c>
      <c r="D16" s="21">
        <v>18</v>
      </c>
      <c r="E16" s="23">
        <v>5</v>
      </c>
      <c r="F16" s="19">
        <v>18</v>
      </c>
      <c r="G16" s="23">
        <v>5</v>
      </c>
      <c r="H16" s="24">
        <v>20</v>
      </c>
      <c r="I16" s="19">
        <v>6</v>
      </c>
      <c r="J16" s="24">
        <v>23</v>
      </c>
      <c r="K16" s="10">
        <v>11</v>
      </c>
      <c r="L16" s="10">
        <v>23</v>
      </c>
      <c r="M16" s="10">
        <v>10</v>
      </c>
      <c r="N16" s="11">
        <v>30</v>
      </c>
      <c r="O16" s="8">
        <v>21</v>
      </c>
      <c r="P16" s="10">
        <v>30</v>
      </c>
      <c r="Q16" s="10">
        <v>20</v>
      </c>
      <c r="R16" s="10">
        <v>31</v>
      </c>
      <c r="S16" s="10">
        <v>20</v>
      </c>
      <c r="T16" s="10">
        <v>23</v>
      </c>
      <c r="U16" s="10">
        <v>15</v>
      </c>
      <c r="V16" s="10">
        <v>14</v>
      </c>
      <c r="W16" s="10">
        <v>7</v>
      </c>
      <c r="X16" s="10">
        <v>14</v>
      </c>
      <c r="Y16" s="10">
        <v>6</v>
      </c>
    </row>
    <row r="17" spans="1:25" ht="12.75" customHeight="1" thickBot="1" x14ac:dyDescent="0.25">
      <c r="A17" s="6">
        <v>13</v>
      </c>
      <c r="B17" s="10">
        <v>15</v>
      </c>
      <c r="C17" s="10">
        <v>5</v>
      </c>
      <c r="D17" s="21">
        <v>12</v>
      </c>
      <c r="E17" s="23">
        <v>3</v>
      </c>
      <c r="F17" s="19">
        <v>18</v>
      </c>
      <c r="G17" s="23">
        <v>6</v>
      </c>
      <c r="H17" s="21">
        <v>18</v>
      </c>
      <c r="I17" s="21">
        <v>6</v>
      </c>
      <c r="J17" s="21">
        <v>19</v>
      </c>
      <c r="K17" s="10">
        <v>11</v>
      </c>
      <c r="L17" s="10">
        <v>26</v>
      </c>
      <c r="M17" s="10">
        <v>11</v>
      </c>
      <c r="N17" s="11">
        <v>34</v>
      </c>
      <c r="O17" s="8">
        <v>21</v>
      </c>
      <c r="P17" s="10">
        <v>32</v>
      </c>
      <c r="Q17" s="10">
        <v>22</v>
      </c>
      <c r="R17" s="10">
        <v>29</v>
      </c>
      <c r="S17" s="10">
        <v>18</v>
      </c>
      <c r="T17" s="10">
        <v>25</v>
      </c>
      <c r="U17" s="10">
        <v>15</v>
      </c>
      <c r="V17" s="10">
        <v>15</v>
      </c>
      <c r="W17" s="10">
        <v>10</v>
      </c>
      <c r="X17" s="10">
        <v>13</v>
      </c>
      <c r="Y17" s="10">
        <v>4</v>
      </c>
    </row>
    <row r="18" spans="1:25" ht="12.75" customHeight="1" thickBot="1" x14ac:dyDescent="0.25">
      <c r="A18" s="6">
        <v>14</v>
      </c>
      <c r="B18" s="10">
        <v>13</v>
      </c>
      <c r="C18" s="10">
        <v>5</v>
      </c>
      <c r="D18" s="21">
        <v>10</v>
      </c>
      <c r="E18" s="19">
        <v>4</v>
      </c>
      <c r="F18" s="19">
        <v>21</v>
      </c>
      <c r="G18" s="23">
        <v>6</v>
      </c>
      <c r="H18" s="21">
        <v>16</v>
      </c>
      <c r="I18" s="21">
        <v>8</v>
      </c>
      <c r="J18" s="21">
        <v>25</v>
      </c>
      <c r="K18" s="10">
        <v>10</v>
      </c>
      <c r="L18" s="10">
        <v>28</v>
      </c>
      <c r="M18" s="10">
        <v>14</v>
      </c>
      <c r="N18" s="9">
        <v>34</v>
      </c>
      <c r="O18" s="8">
        <v>20</v>
      </c>
      <c r="P18" s="10">
        <v>27</v>
      </c>
      <c r="Q18" s="10">
        <v>21</v>
      </c>
      <c r="R18" s="10">
        <v>23</v>
      </c>
      <c r="S18" s="10">
        <v>16</v>
      </c>
      <c r="T18" s="10">
        <v>23</v>
      </c>
      <c r="U18" s="10">
        <v>15</v>
      </c>
      <c r="V18" s="10">
        <v>16</v>
      </c>
      <c r="W18" s="10">
        <v>7</v>
      </c>
      <c r="X18" s="10">
        <v>12</v>
      </c>
      <c r="Y18" s="10">
        <v>4</v>
      </c>
    </row>
    <row r="19" spans="1:25" ht="12.75" customHeight="1" thickBot="1" x14ac:dyDescent="0.25">
      <c r="A19" s="6">
        <v>15</v>
      </c>
      <c r="B19" s="10">
        <v>15</v>
      </c>
      <c r="C19" s="10">
        <v>4</v>
      </c>
      <c r="D19" s="19">
        <v>16</v>
      </c>
      <c r="E19" s="23">
        <v>3</v>
      </c>
      <c r="F19" s="19">
        <v>22</v>
      </c>
      <c r="G19" s="20">
        <v>8</v>
      </c>
      <c r="H19" s="24">
        <v>13</v>
      </c>
      <c r="I19" s="21">
        <v>6</v>
      </c>
      <c r="J19" s="21">
        <v>23</v>
      </c>
      <c r="K19" s="10">
        <v>11</v>
      </c>
      <c r="L19" s="10">
        <v>30</v>
      </c>
      <c r="M19" s="10">
        <v>16</v>
      </c>
      <c r="N19" s="10">
        <v>34</v>
      </c>
      <c r="O19" s="10">
        <v>21</v>
      </c>
      <c r="P19" s="10">
        <v>30</v>
      </c>
      <c r="Q19" s="10">
        <v>19</v>
      </c>
      <c r="R19" s="10">
        <v>23</v>
      </c>
      <c r="S19" s="10">
        <v>15</v>
      </c>
      <c r="T19" s="10">
        <v>22</v>
      </c>
      <c r="U19" s="10">
        <v>13</v>
      </c>
      <c r="V19" s="10">
        <v>17</v>
      </c>
      <c r="W19" s="10">
        <v>5</v>
      </c>
      <c r="X19" s="10">
        <v>10</v>
      </c>
      <c r="Y19" s="10">
        <v>5</v>
      </c>
    </row>
    <row r="20" spans="1:25" ht="12.75" customHeight="1" thickBot="1" x14ac:dyDescent="0.25">
      <c r="A20" s="6">
        <v>16</v>
      </c>
      <c r="B20" s="10">
        <v>12</v>
      </c>
      <c r="C20" s="10">
        <v>6</v>
      </c>
      <c r="D20" s="21">
        <v>14</v>
      </c>
      <c r="E20" s="19">
        <v>7</v>
      </c>
      <c r="F20" s="21">
        <v>19</v>
      </c>
      <c r="G20" s="23">
        <v>7</v>
      </c>
      <c r="H20" s="24">
        <v>11</v>
      </c>
      <c r="I20" s="19">
        <v>5</v>
      </c>
      <c r="J20" s="21">
        <v>24</v>
      </c>
      <c r="K20" s="10">
        <v>12</v>
      </c>
      <c r="L20" s="10">
        <v>29</v>
      </c>
      <c r="M20" s="10">
        <v>16</v>
      </c>
      <c r="N20" s="10">
        <v>36</v>
      </c>
      <c r="O20" s="10">
        <v>21</v>
      </c>
      <c r="P20" s="10">
        <v>32</v>
      </c>
      <c r="Q20" s="10">
        <v>20</v>
      </c>
      <c r="R20" s="10">
        <v>21</v>
      </c>
      <c r="S20" s="10">
        <v>13</v>
      </c>
      <c r="T20" s="10">
        <v>18</v>
      </c>
      <c r="U20" s="10">
        <v>15</v>
      </c>
      <c r="V20" s="10">
        <v>17</v>
      </c>
      <c r="W20" s="10">
        <v>7</v>
      </c>
      <c r="X20" s="10">
        <v>10</v>
      </c>
      <c r="Y20" s="10">
        <v>3</v>
      </c>
    </row>
    <row r="21" spans="1:25" ht="12.75" customHeight="1" thickBot="1" x14ac:dyDescent="0.25">
      <c r="A21" s="6">
        <v>17</v>
      </c>
      <c r="B21" s="10">
        <v>11</v>
      </c>
      <c r="C21" s="10">
        <v>0</v>
      </c>
      <c r="D21" s="21">
        <v>18</v>
      </c>
      <c r="E21" s="23">
        <v>4</v>
      </c>
      <c r="F21" s="21">
        <v>20</v>
      </c>
      <c r="G21" s="23">
        <v>7</v>
      </c>
      <c r="H21" s="24">
        <v>18</v>
      </c>
      <c r="I21" s="19">
        <v>6</v>
      </c>
      <c r="J21" s="24">
        <v>17</v>
      </c>
      <c r="K21" s="10">
        <v>13</v>
      </c>
      <c r="L21" s="10">
        <v>29</v>
      </c>
      <c r="M21" s="10">
        <v>18</v>
      </c>
      <c r="N21" s="10">
        <v>33</v>
      </c>
      <c r="O21" s="10">
        <v>22</v>
      </c>
      <c r="P21" s="10">
        <v>32</v>
      </c>
      <c r="Q21" s="10">
        <v>21</v>
      </c>
      <c r="R21" s="10">
        <v>23</v>
      </c>
      <c r="S21" s="10">
        <v>11</v>
      </c>
      <c r="T21" s="10">
        <v>21</v>
      </c>
      <c r="U21" s="10">
        <v>14</v>
      </c>
      <c r="V21" s="10">
        <v>15</v>
      </c>
      <c r="W21" s="10">
        <v>9</v>
      </c>
      <c r="X21" s="10">
        <v>9</v>
      </c>
      <c r="Y21" s="10">
        <v>2</v>
      </c>
    </row>
    <row r="22" spans="1:25" ht="12.75" customHeight="1" thickBot="1" x14ac:dyDescent="0.25">
      <c r="A22" s="6">
        <v>18</v>
      </c>
      <c r="B22" s="10">
        <v>13</v>
      </c>
      <c r="C22" s="10">
        <v>0</v>
      </c>
      <c r="D22" s="19">
        <v>11</v>
      </c>
      <c r="E22" s="20">
        <v>3</v>
      </c>
      <c r="F22" s="21">
        <v>18</v>
      </c>
      <c r="G22" s="23">
        <v>9</v>
      </c>
      <c r="H22" s="24">
        <v>19</v>
      </c>
      <c r="I22" s="19">
        <v>9</v>
      </c>
      <c r="J22" s="24">
        <v>25</v>
      </c>
      <c r="K22" s="10">
        <v>10</v>
      </c>
      <c r="L22" s="10">
        <v>30</v>
      </c>
      <c r="M22" s="10">
        <v>17</v>
      </c>
      <c r="N22" s="10">
        <v>31</v>
      </c>
      <c r="O22" s="10">
        <v>23</v>
      </c>
      <c r="P22" s="10">
        <v>32</v>
      </c>
      <c r="Q22" s="10">
        <v>20</v>
      </c>
      <c r="R22" s="10">
        <v>22</v>
      </c>
      <c r="S22" s="10">
        <v>11</v>
      </c>
      <c r="T22" s="10">
        <v>18</v>
      </c>
      <c r="U22" s="10">
        <v>11</v>
      </c>
      <c r="V22" s="10">
        <v>16</v>
      </c>
      <c r="W22" s="10">
        <v>10</v>
      </c>
      <c r="X22" s="10">
        <v>7</v>
      </c>
      <c r="Y22" s="10">
        <v>3</v>
      </c>
    </row>
    <row r="23" spans="1:25" ht="12.75" customHeight="1" thickBot="1" x14ac:dyDescent="0.25">
      <c r="A23" s="6">
        <v>19</v>
      </c>
      <c r="B23" s="10">
        <v>9</v>
      </c>
      <c r="C23" s="10">
        <v>-1</v>
      </c>
      <c r="D23" s="19">
        <v>17</v>
      </c>
      <c r="E23" s="20">
        <v>3</v>
      </c>
      <c r="F23" s="19">
        <v>19</v>
      </c>
      <c r="G23" s="20">
        <v>8</v>
      </c>
      <c r="H23" s="21">
        <v>13</v>
      </c>
      <c r="I23" s="19">
        <v>10</v>
      </c>
      <c r="J23" s="24">
        <v>24</v>
      </c>
      <c r="K23" s="10">
        <v>12</v>
      </c>
      <c r="L23" s="10">
        <v>28</v>
      </c>
      <c r="M23" s="10">
        <v>19</v>
      </c>
      <c r="N23" s="10">
        <v>32</v>
      </c>
      <c r="O23" s="10">
        <v>21</v>
      </c>
      <c r="P23" s="10">
        <v>32</v>
      </c>
      <c r="Q23" s="10">
        <v>22</v>
      </c>
      <c r="R23" s="10">
        <v>23</v>
      </c>
      <c r="S23" s="10">
        <v>10</v>
      </c>
      <c r="T23" s="10">
        <v>21</v>
      </c>
      <c r="U23" s="10">
        <v>13</v>
      </c>
      <c r="V23" s="10">
        <v>15</v>
      </c>
      <c r="W23" s="10">
        <v>10</v>
      </c>
      <c r="X23" s="10">
        <v>8</v>
      </c>
      <c r="Y23" s="10">
        <v>5</v>
      </c>
    </row>
    <row r="24" spans="1:25" ht="12.75" customHeight="1" thickBot="1" x14ac:dyDescent="0.25">
      <c r="A24" s="6">
        <v>20</v>
      </c>
      <c r="B24" s="10">
        <v>12</v>
      </c>
      <c r="C24" s="10">
        <v>1</v>
      </c>
      <c r="D24" s="19">
        <v>18</v>
      </c>
      <c r="E24" s="20">
        <v>7</v>
      </c>
      <c r="F24" s="19">
        <v>20</v>
      </c>
      <c r="G24" s="19">
        <v>9</v>
      </c>
      <c r="H24" s="24">
        <v>12</v>
      </c>
      <c r="I24" s="19">
        <v>9</v>
      </c>
      <c r="J24" s="24">
        <v>25</v>
      </c>
      <c r="K24" s="10">
        <v>14</v>
      </c>
      <c r="L24" s="10">
        <v>30</v>
      </c>
      <c r="M24" s="10">
        <v>18</v>
      </c>
      <c r="N24" s="10">
        <v>32</v>
      </c>
      <c r="O24" s="10">
        <v>23</v>
      </c>
      <c r="P24" s="10">
        <v>35</v>
      </c>
      <c r="Q24" s="10">
        <v>21</v>
      </c>
      <c r="R24" s="10">
        <v>23</v>
      </c>
      <c r="S24" s="10">
        <v>13</v>
      </c>
      <c r="T24" s="10">
        <v>20</v>
      </c>
      <c r="U24" s="10">
        <v>13</v>
      </c>
      <c r="V24" s="10">
        <v>16</v>
      </c>
      <c r="W24" s="10">
        <v>7</v>
      </c>
      <c r="X24" s="10">
        <v>8</v>
      </c>
      <c r="Y24" s="10">
        <v>1</v>
      </c>
    </row>
    <row r="25" spans="1:25" ht="12.75" customHeight="1" thickBot="1" x14ac:dyDescent="0.25">
      <c r="A25" s="6">
        <v>21</v>
      </c>
      <c r="B25" s="10">
        <v>13</v>
      </c>
      <c r="C25" s="10">
        <v>-1</v>
      </c>
      <c r="D25" s="21">
        <v>16</v>
      </c>
      <c r="E25" s="19">
        <v>3</v>
      </c>
      <c r="F25" s="19">
        <v>19</v>
      </c>
      <c r="G25" s="23">
        <v>7</v>
      </c>
      <c r="H25" s="24">
        <v>18</v>
      </c>
      <c r="I25" s="19">
        <v>7</v>
      </c>
      <c r="J25" s="24">
        <v>30</v>
      </c>
      <c r="K25" s="10">
        <v>14</v>
      </c>
      <c r="L25" s="10">
        <v>32</v>
      </c>
      <c r="M25" s="10">
        <v>19</v>
      </c>
      <c r="N25" s="10">
        <v>32</v>
      </c>
      <c r="O25" s="10">
        <v>22</v>
      </c>
      <c r="P25" s="10">
        <v>35</v>
      </c>
      <c r="Q25" s="10">
        <v>22</v>
      </c>
      <c r="R25" s="10">
        <v>18</v>
      </c>
      <c r="S25" s="10">
        <v>13</v>
      </c>
      <c r="T25" s="10">
        <v>19</v>
      </c>
      <c r="U25" s="10">
        <v>10</v>
      </c>
      <c r="V25" s="10">
        <v>15</v>
      </c>
      <c r="W25" s="10">
        <v>7</v>
      </c>
      <c r="X25" s="10">
        <v>6</v>
      </c>
      <c r="Y25" s="10">
        <v>0</v>
      </c>
    </row>
    <row r="26" spans="1:25" ht="12.75" customHeight="1" thickBot="1" x14ac:dyDescent="0.25">
      <c r="A26" s="6">
        <v>22</v>
      </c>
      <c r="B26" s="10">
        <v>12</v>
      </c>
      <c r="C26" s="10">
        <v>-2</v>
      </c>
      <c r="D26" s="21">
        <v>18</v>
      </c>
      <c r="E26" s="19">
        <v>3</v>
      </c>
      <c r="F26" s="19">
        <v>19</v>
      </c>
      <c r="G26" s="23">
        <v>9</v>
      </c>
      <c r="H26" s="21">
        <v>21</v>
      </c>
      <c r="I26" s="19">
        <v>8</v>
      </c>
      <c r="J26" s="24">
        <v>30</v>
      </c>
      <c r="K26" s="10">
        <v>15</v>
      </c>
      <c r="L26" s="10">
        <v>33</v>
      </c>
      <c r="M26" s="10">
        <v>17</v>
      </c>
      <c r="N26" s="10">
        <v>33</v>
      </c>
      <c r="O26" s="10">
        <v>23</v>
      </c>
      <c r="P26" s="10">
        <v>35</v>
      </c>
      <c r="Q26" s="10">
        <v>22</v>
      </c>
      <c r="R26" s="10">
        <v>20</v>
      </c>
      <c r="S26" s="10">
        <v>11</v>
      </c>
      <c r="T26" s="10">
        <v>21</v>
      </c>
      <c r="U26" s="10">
        <v>9</v>
      </c>
      <c r="V26" s="10">
        <v>16</v>
      </c>
      <c r="W26" s="10">
        <v>6</v>
      </c>
      <c r="X26" s="10">
        <v>5</v>
      </c>
      <c r="Y26" s="10">
        <v>1</v>
      </c>
    </row>
    <row r="27" spans="1:25" ht="12.75" customHeight="1" thickBot="1" x14ac:dyDescent="0.25">
      <c r="A27" s="6">
        <v>23</v>
      </c>
      <c r="B27" s="10">
        <v>12</v>
      </c>
      <c r="C27" s="10">
        <v>-2</v>
      </c>
      <c r="D27" s="19">
        <v>18</v>
      </c>
      <c r="E27" s="23">
        <v>6</v>
      </c>
      <c r="F27" s="19">
        <v>22</v>
      </c>
      <c r="G27" s="20">
        <v>6</v>
      </c>
      <c r="H27" s="21">
        <v>22</v>
      </c>
      <c r="I27" s="19">
        <v>9</v>
      </c>
      <c r="J27" s="25">
        <v>29</v>
      </c>
      <c r="K27" s="10">
        <v>15</v>
      </c>
      <c r="L27" s="10">
        <v>31</v>
      </c>
      <c r="M27" s="10">
        <v>18</v>
      </c>
      <c r="N27" s="10">
        <v>32</v>
      </c>
      <c r="O27" s="10">
        <v>21</v>
      </c>
      <c r="P27" s="10">
        <v>32</v>
      </c>
      <c r="Q27" s="10">
        <v>23</v>
      </c>
      <c r="R27" s="10">
        <v>20</v>
      </c>
      <c r="S27" s="10">
        <v>15</v>
      </c>
      <c r="T27" s="10">
        <v>21</v>
      </c>
      <c r="U27" s="10">
        <v>13</v>
      </c>
      <c r="V27" s="10">
        <v>15</v>
      </c>
      <c r="W27" s="10">
        <v>9</v>
      </c>
      <c r="X27" s="10">
        <v>5</v>
      </c>
      <c r="Y27" s="10">
        <v>-3</v>
      </c>
    </row>
    <row r="28" spans="1:25" ht="12.75" customHeight="1" thickBot="1" x14ac:dyDescent="0.25">
      <c r="A28" s="6">
        <v>24</v>
      </c>
      <c r="B28" s="10">
        <v>14</v>
      </c>
      <c r="C28" s="10">
        <v>4</v>
      </c>
      <c r="D28" s="19">
        <v>18</v>
      </c>
      <c r="E28" s="20">
        <v>9</v>
      </c>
      <c r="F28" s="19">
        <v>24</v>
      </c>
      <c r="G28" s="23">
        <v>7</v>
      </c>
      <c r="H28" s="21">
        <v>19</v>
      </c>
      <c r="I28" s="19">
        <v>10</v>
      </c>
      <c r="J28" s="25">
        <v>28</v>
      </c>
      <c r="K28" s="10">
        <v>14</v>
      </c>
      <c r="L28" s="10">
        <v>31</v>
      </c>
      <c r="M28" s="10">
        <v>17</v>
      </c>
      <c r="N28" s="10">
        <v>32</v>
      </c>
      <c r="O28" s="10">
        <v>21</v>
      </c>
      <c r="P28" s="10">
        <v>30</v>
      </c>
      <c r="Q28" s="10">
        <v>22</v>
      </c>
      <c r="R28" s="10">
        <v>22</v>
      </c>
      <c r="S28" s="10">
        <v>10</v>
      </c>
      <c r="T28" s="10">
        <v>19</v>
      </c>
      <c r="U28" s="10">
        <v>9</v>
      </c>
      <c r="V28" s="10">
        <v>15</v>
      </c>
      <c r="W28" s="10">
        <v>8</v>
      </c>
      <c r="X28" s="10">
        <v>5</v>
      </c>
      <c r="Y28" s="10">
        <v>-2</v>
      </c>
    </row>
    <row r="29" spans="1:25" ht="12.75" customHeight="1" thickBot="1" x14ac:dyDescent="0.25">
      <c r="A29" s="6">
        <v>25</v>
      </c>
      <c r="B29" s="10">
        <v>14</v>
      </c>
      <c r="C29" s="10">
        <v>6</v>
      </c>
      <c r="D29" s="23">
        <v>21</v>
      </c>
      <c r="E29" s="20">
        <v>6</v>
      </c>
      <c r="F29" s="21">
        <v>24</v>
      </c>
      <c r="G29" s="23">
        <v>8</v>
      </c>
      <c r="H29" s="21">
        <v>21</v>
      </c>
      <c r="I29" s="19">
        <v>7</v>
      </c>
      <c r="J29" s="24">
        <v>30</v>
      </c>
      <c r="K29" s="10">
        <v>16</v>
      </c>
      <c r="L29" s="10">
        <v>28</v>
      </c>
      <c r="M29" s="10">
        <v>20</v>
      </c>
      <c r="N29" s="10">
        <v>31</v>
      </c>
      <c r="O29" s="10">
        <v>22</v>
      </c>
      <c r="P29" s="10">
        <v>31</v>
      </c>
      <c r="Q29" s="10">
        <v>20</v>
      </c>
      <c r="R29" s="10">
        <v>25</v>
      </c>
      <c r="S29" s="10">
        <v>11</v>
      </c>
      <c r="T29" s="10">
        <v>18</v>
      </c>
      <c r="U29" s="10">
        <v>7</v>
      </c>
      <c r="V29" s="10">
        <v>13</v>
      </c>
      <c r="W29" s="10">
        <v>7</v>
      </c>
      <c r="X29" s="10">
        <v>4</v>
      </c>
      <c r="Y29" s="10">
        <v>-3</v>
      </c>
    </row>
    <row r="30" spans="1:25" ht="12.75" customHeight="1" thickBot="1" x14ac:dyDescent="0.25">
      <c r="A30" s="6">
        <v>26</v>
      </c>
      <c r="B30" s="10">
        <v>19</v>
      </c>
      <c r="C30" s="10">
        <v>3</v>
      </c>
      <c r="D30" s="19">
        <v>19</v>
      </c>
      <c r="E30" s="20">
        <v>4</v>
      </c>
      <c r="F30" s="21">
        <v>18</v>
      </c>
      <c r="G30" s="20">
        <v>9</v>
      </c>
      <c r="H30" s="21">
        <v>22</v>
      </c>
      <c r="I30" s="19">
        <v>6</v>
      </c>
      <c r="J30" s="24">
        <v>31</v>
      </c>
      <c r="K30" s="10">
        <v>16</v>
      </c>
      <c r="L30" s="10">
        <v>25</v>
      </c>
      <c r="M30" s="10">
        <v>14</v>
      </c>
      <c r="N30" s="10">
        <v>33</v>
      </c>
      <c r="O30" s="10">
        <v>21</v>
      </c>
      <c r="P30" s="10">
        <v>31</v>
      </c>
      <c r="Q30" s="10">
        <v>20</v>
      </c>
      <c r="R30" s="10">
        <v>24</v>
      </c>
      <c r="S30" s="10">
        <v>12</v>
      </c>
      <c r="T30" s="10">
        <v>18</v>
      </c>
      <c r="U30" s="10">
        <v>10</v>
      </c>
      <c r="V30" s="10">
        <v>13</v>
      </c>
      <c r="W30" s="10">
        <v>5</v>
      </c>
      <c r="X30" s="10">
        <v>3</v>
      </c>
      <c r="Y30" s="10">
        <v>-2</v>
      </c>
    </row>
    <row r="31" spans="1:25" ht="12.75" customHeight="1" thickBot="1" x14ac:dyDescent="0.25">
      <c r="A31" s="6">
        <v>27</v>
      </c>
      <c r="B31" s="10">
        <v>16</v>
      </c>
      <c r="C31" s="10">
        <v>4</v>
      </c>
      <c r="D31" s="21">
        <v>18</v>
      </c>
      <c r="E31" s="19">
        <v>10</v>
      </c>
      <c r="F31" s="21">
        <v>20</v>
      </c>
      <c r="G31" s="23">
        <v>9</v>
      </c>
      <c r="H31" s="21">
        <v>25</v>
      </c>
      <c r="I31" s="21">
        <v>9</v>
      </c>
      <c r="J31" s="24">
        <v>29</v>
      </c>
      <c r="K31" s="10">
        <v>15</v>
      </c>
      <c r="L31" s="10">
        <v>27</v>
      </c>
      <c r="M31" s="10">
        <v>15</v>
      </c>
      <c r="N31" s="10">
        <v>35</v>
      </c>
      <c r="O31" s="10">
        <v>22</v>
      </c>
      <c r="P31" s="10">
        <v>33</v>
      </c>
      <c r="Q31" s="10">
        <v>22</v>
      </c>
      <c r="R31" s="10">
        <v>21</v>
      </c>
      <c r="S31" s="10">
        <v>12</v>
      </c>
      <c r="T31" s="10">
        <v>18</v>
      </c>
      <c r="U31" s="10">
        <v>9</v>
      </c>
      <c r="V31" s="10">
        <v>12</v>
      </c>
      <c r="W31" s="10">
        <v>3</v>
      </c>
      <c r="X31" s="10">
        <v>6</v>
      </c>
      <c r="Y31" s="10">
        <v>-2</v>
      </c>
    </row>
    <row r="32" spans="1:25" ht="12.75" customHeight="1" thickBot="1" x14ac:dyDescent="0.25">
      <c r="A32" s="6">
        <v>28</v>
      </c>
      <c r="B32" s="10">
        <v>19</v>
      </c>
      <c r="C32" s="10">
        <v>4</v>
      </c>
      <c r="D32" s="19">
        <v>17</v>
      </c>
      <c r="E32" s="19">
        <v>5</v>
      </c>
      <c r="F32" s="21">
        <v>21</v>
      </c>
      <c r="G32" s="19">
        <v>8</v>
      </c>
      <c r="H32" s="24">
        <v>25</v>
      </c>
      <c r="I32" s="19">
        <v>11</v>
      </c>
      <c r="J32" s="24">
        <v>31</v>
      </c>
      <c r="K32" s="10">
        <v>15</v>
      </c>
      <c r="L32" s="10">
        <v>30</v>
      </c>
      <c r="M32" s="10">
        <v>17</v>
      </c>
      <c r="N32" s="10">
        <v>35</v>
      </c>
      <c r="O32" s="10">
        <v>22</v>
      </c>
      <c r="P32" s="10">
        <v>33</v>
      </c>
      <c r="Q32" s="10">
        <v>21</v>
      </c>
      <c r="R32" s="10">
        <v>23</v>
      </c>
      <c r="S32" s="10">
        <v>12</v>
      </c>
      <c r="T32" s="10">
        <v>18</v>
      </c>
      <c r="U32" s="10">
        <v>12</v>
      </c>
      <c r="V32" s="10">
        <v>12</v>
      </c>
      <c r="W32" s="10">
        <v>6</v>
      </c>
      <c r="X32" s="10">
        <v>8</v>
      </c>
      <c r="Y32" s="10">
        <v>0</v>
      </c>
    </row>
    <row r="33" spans="1:36" ht="12.75" customHeight="1" thickBot="1" x14ac:dyDescent="0.25">
      <c r="A33" s="6">
        <v>29</v>
      </c>
      <c r="B33" s="10">
        <v>15</v>
      </c>
      <c r="C33" s="10">
        <v>3</v>
      </c>
      <c r="D33" s="19"/>
      <c r="E33" s="23"/>
      <c r="F33" s="21">
        <v>24</v>
      </c>
      <c r="G33" s="19">
        <v>8</v>
      </c>
      <c r="H33" s="21">
        <v>26</v>
      </c>
      <c r="I33" s="21">
        <v>12</v>
      </c>
      <c r="J33" s="24">
        <v>32</v>
      </c>
      <c r="K33" s="10">
        <v>16</v>
      </c>
      <c r="L33" s="10">
        <v>33</v>
      </c>
      <c r="M33" s="10">
        <v>18</v>
      </c>
      <c r="N33" s="10">
        <v>32</v>
      </c>
      <c r="O33" s="10">
        <v>22</v>
      </c>
      <c r="P33" s="10">
        <v>30</v>
      </c>
      <c r="Q33" s="10">
        <v>23</v>
      </c>
      <c r="R33" s="10">
        <v>16</v>
      </c>
      <c r="S33" s="10">
        <v>14</v>
      </c>
      <c r="T33" s="10">
        <v>18</v>
      </c>
      <c r="U33" s="10">
        <v>10</v>
      </c>
      <c r="V33" s="10">
        <v>14</v>
      </c>
      <c r="W33" s="10">
        <v>10</v>
      </c>
      <c r="X33" s="10">
        <v>9</v>
      </c>
      <c r="Y33" s="10">
        <v>0</v>
      </c>
    </row>
    <row r="34" spans="1:36" ht="12.75" customHeight="1" thickBot="1" x14ac:dyDescent="0.25">
      <c r="A34" s="6">
        <v>30</v>
      </c>
      <c r="B34" s="10">
        <v>18</v>
      </c>
      <c r="C34" s="10">
        <v>1</v>
      </c>
      <c r="D34" s="125"/>
      <c r="E34" s="126"/>
      <c r="F34" s="21">
        <v>20</v>
      </c>
      <c r="G34" s="19">
        <v>7</v>
      </c>
      <c r="H34" s="21">
        <v>26</v>
      </c>
      <c r="I34" s="21">
        <v>12</v>
      </c>
      <c r="J34" s="24">
        <v>32</v>
      </c>
      <c r="K34" s="10">
        <v>17</v>
      </c>
      <c r="L34" s="10">
        <v>35</v>
      </c>
      <c r="M34" s="10">
        <v>19</v>
      </c>
      <c r="N34" s="10">
        <v>33</v>
      </c>
      <c r="O34" s="10">
        <v>22</v>
      </c>
      <c r="P34" s="10">
        <v>32</v>
      </c>
      <c r="Q34" s="10">
        <v>21</v>
      </c>
      <c r="R34" s="10">
        <v>23</v>
      </c>
      <c r="S34" s="10">
        <v>15</v>
      </c>
      <c r="T34" s="10">
        <v>19</v>
      </c>
      <c r="U34" s="10">
        <v>8</v>
      </c>
      <c r="V34" s="10">
        <v>16</v>
      </c>
      <c r="W34" s="10">
        <v>9</v>
      </c>
      <c r="X34" s="10">
        <v>13</v>
      </c>
      <c r="Y34" s="10">
        <v>7</v>
      </c>
    </row>
    <row r="35" spans="1:36" ht="12.75" customHeight="1" thickBot="1" x14ac:dyDescent="0.25">
      <c r="A35" s="6">
        <v>31</v>
      </c>
      <c r="B35" s="10">
        <v>18</v>
      </c>
      <c r="C35" s="10">
        <v>2</v>
      </c>
      <c r="D35" s="127"/>
      <c r="E35" s="128"/>
      <c r="F35" s="21">
        <v>22</v>
      </c>
      <c r="G35" s="23">
        <v>8</v>
      </c>
      <c r="H35" s="125"/>
      <c r="I35" s="126"/>
      <c r="J35" s="24">
        <v>32</v>
      </c>
      <c r="K35" s="10">
        <v>18</v>
      </c>
      <c r="L35" s="129"/>
      <c r="M35" s="130"/>
      <c r="N35" s="10">
        <v>31</v>
      </c>
      <c r="O35" s="10">
        <v>23</v>
      </c>
      <c r="P35" s="10">
        <v>32</v>
      </c>
      <c r="Q35" s="10">
        <v>21</v>
      </c>
      <c r="R35" s="129"/>
      <c r="S35" s="130"/>
      <c r="T35" s="10">
        <v>20</v>
      </c>
      <c r="U35" s="10">
        <v>8</v>
      </c>
      <c r="V35" s="129"/>
      <c r="W35" s="130"/>
      <c r="X35" s="10">
        <v>15</v>
      </c>
      <c r="Y35" s="10">
        <v>11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19</v>
      </c>
      <c r="C38" s="102"/>
      <c r="D38" s="101">
        <v>21</v>
      </c>
      <c r="E38" s="102"/>
      <c r="F38" s="101">
        <v>24</v>
      </c>
      <c r="G38" s="102"/>
      <c r="H38" s="101">
        <v>26</v>
      </c>
      <c r="I38" s="102"/>
      <c r="J38" s="101">
        <v>32</v>
      </c>
      <c r="K38" s="102"/>
      <c r="L38" s="101">
        <v>35</v>
      </c>
      <c r="M38" s="102"/>
      <c r="N38" s="101">
        <v>39</v>
      </c>
      <c r="O38" s="102"/>
      <c r="P38" s="101">
        <v>35</v>
      </c>
      <c r="Q38" s="102"/>
      <c r="R38" s="101">
        <v>31</v>
      </c>
      <c r="S38" s="102"/>
      <c r="T38" s="101">
        <v>25</v>
      </c>
      <c r="U38" s="102"/>
      <c r="V38" s="101">
        <v>19</v>
      </c>
      <c r="W38" s="102"/>
      <c r="X38" s="101">
        <v>18</v>
      </c>
      <c r="Y38" s="102"/>
    </row>
    <row r="39" spans="1:36" ht="12.75" customHeight="1" thickBot="1" x14ac:dyDescent="0.2">
      <c r="A39" s="6" t="s">
        <v>15</v>
      </c>
      <c r="B39" s="116">
        <f>SUM(B5:B35)/31</f>
        <v>13.870967741935484</v>
      </c>
      <c r="C39" s="117"/>
      <c r="D39" s="116">
        <f>SUM(D5:D35)/28</f>
        <v>15.607142857142858</v>
      </c>
      <c r="E39" s="117"/>
      <c r="F39" s="116">
        <f>SUM(F5:F35)/31</f>
        <v>19.870967741935484</v>
      </c>
      <c r="G39" s="117"/>
      <c r="H39" s="116">
        <f>SUM(H5:H34)/30</f>
        <v>18.7</v>
      </c>
      <c r="I39" s="117"/>
      <c r="J39" s="116">
        <f>SUM(J5:J35)/31</f>
        <v>26.258064516129032</v>
      </c>
      <c r="K39" s="117"/>
      <c r="L39" s="116">
        <f>SUM(L5:L35)/30</f>
        <v>28.933333333333334</v>
      </c>
      <c r="M39" s="117"/>
      <c r="N39" s="116">
        <f>SUM(N5:N35)/31</f>
        <v>33</v>
      </c>
      <c r="O39" s="117"/>
      <c r="P39" s="116">
        <f>SUM(P5:P35)/31</f>
        <v>32.193548387096776</v>
      </c>
      <c r="Q39" s="117"/>
      <c r="R39" s="116">
        <f>SUM(R5:R35)/30</f>
        <v>24.833333333333332</v>
      </c>
      <c r="S39" s="117"/>
      <c r="T39" s="116">
        <f>SUM(T5:T35)/31</f>
        <v>20.387096774193548</v>
      </c>
      <c r="U39" s="117"/>
      <c r="V39" s="118">
        <f>SUM(V5:V35)/30</f>
        <v>15.633333333333333</v>
      </c>
      <c r="W39" s="119"/>
      <c r="X39" s="116">
        <f>SUM(X5:X35)/31</f>
        <v>10.516129032258064</v>
      </c>
      <c r="Y39" s="117"/>
    </row>
    <row r="40" spans="1:36" ht="12.75" customHeight="1" thickBot="1" x14ac:dyDescent="0.2">
      <c r="A40" s="6" t="s">
        <v>16</v>
      </c>
      <c r="B40" s="116">
        <f>(B39+B41)/2</f>
        <v>8.5806451612903221</v>
      </c>
      <c r="C40" s="117"/>
      <c r="D40" s="116">
        <f>(D39+D41)/2</f>
        <v>9.9821428571428577</v>
      </c>
      <c r="E40" s="117"/>
      <c r="F40" s="116">
        <f>(F39+F41)/2</f>
        <v>13.516129032258064</v>
      </c>
      <c r="G40" s="117"/>
      <c r="H40" s="116">
        <f>(H39+H41)/2</f>
        <v>13.083333333333332</v>
      </c>
      <c r="I40" s="117"/>
      <c r="J40" s="116">
        <f>(J39+J41)/2</f>
        <v>19.725806451612904</v>
      </c>
      <c r="K40" s="117"/>
      <c r="L40" s="116">
        <f>(L39+L41)/2</f>
        <v>22.833333333333336</v>
      </c>
      <c r="M40" s="117"/>
      <c r="N40" s="116">
        <f>(N39+N41)/2</f>
        <v>27.29032258064516</v>
      </c>
      <c r="O40" s="117"/>
      <c r="P40" s="116">
        <f>(P39+P41)/2</f>
        <v>26.79032258064516</v>
      </c>
      <c r="Q40" s="117"/>
      <c r="R40" s="116">
        <f>(R39+R41)/2</f>
        <v>20.066666666666666</v>
      </c>
      <c r="S40" s="117"/>
      <c r="T40" s="116">
        <f>(T39+T41)/2</f>
        <v>16.016129032258064</v>
      </c>
      <c r="U40" s="117"/>
      <c r="V40" s="116">
        <f>(V39+V41)/2</f>
        <v>11.933333333333334</v>
      </c>
      <c r="W40" s="117"/>
      <c r="X40" s="116">
        <f>(X39+X41)/2</f>
        <v>7.096774193548387</v>
      </c>
      <c r="Y40" s="117"/>
    </row>
    <row r="41" spans="1:36" ht="12.75" customHeight="1" thickBot="1" x14ac:dyDescent="0.2">
      <c r="A41" s="6" t="s">
        <v>17</v>
      </c>
      <c r="B41" s="116">
        <f>SUM(C5:C35)/31</f>
        <v>3.2903225806451615</v>
      </c>
      <c r="C41" s="117"/>
      <c r="D41" s="116">
        <f>SUM(E5:E34)/28</f>
        <v>4.3571428571428568</v>
      </c>
      <c r="E41" s="117"/>
      <c r="F41" s="116">
        <f>SUM(G5:G35)/31</f>
        <v>7.161290322580645</v>
      </c>
      <c r="G41" s="117"/>
      <c r="H41" s="116">
        <f t="shared" ref="H41" si="0">SUM(I5:I34)/30</f>
        <v>7.4666666666666668</v>
      </c>
      <c r="I41" s="117"/>
      <c r="J41" s="116">
        <f>SUM(K5:K35)/31</f>
        <v>13.193548387096774</v>
      </c>
      <c r="K41" s="117"/>
      <c r="L41" s="118">
        <f>SUM(M5:M35)/30</f>
        <v>16.733333333333334</v>
      </c>
      <c r="M41" s="119"/>
      <c r="N41" s="116">
        <f>SUM(O5:O35)/31</f>
        <v>21.580645161290324</v>
      </c>
      <c r="O41" s="117"/>
      <c r="P41" s="116">
        <f>SUM(Q5:Q35)/31</f>
        <v>21.387096774193548</v>
      </c>
      <c r="Q41" s="117"/>
      <c r="R41" s="118">
        <f>SUM(S5:S35)/30</f>
        <v>15.3</v>
      </c>
      <c r="S41" s="119"/>
      <c r="T41" s="116">
        <f>SUM(U5:U35)/31</f>
        <v>11.64516129032258</v>
      </c>
      <c r="U41" s="117"/>
      <c r="V41" s="118">
        <f>SUM(W5:W35)/30</f>
        <v>8.2333333333333325</v>
      </c>
      <c r="W41" s="119"/>
      <c r="X41" s="116">
        <f>SUM(Y5:Y35)/31</f>
        <v>3.6774193548387095</v>
      </c>
      <c r="Y41" s="117"/>
    </row>
    <row r="42" spans="1:36" ht="12.75" customHeight="1" thickBot="1" x14ac:dyDescent="0.2">
      <c r="A42" s="6" t="s">
        <v>1</v>
      </c>
      <c r="B42" s="101">
        <v>-2</v>
      </c>
      <c r="C42" s="102"/>
      <c r="D42" s="101">
        <v>1</v>
      </c>
      <c r="E42" s="102"/>
      <c r="F42" s="101">
        <v>5</v>
      </c>
      <c r="G42" s="102"/>
      <c r="H42" s="101">
        <v>5</v>
      </c>
      <c r="I42" s="102"/>
      <c r="J42" s="101">
        <v>10</v>
      </c>
      <c r="K42" s="102"/>
      <c r="L42" s="101">
        <v>10</v>
      </c>
      <c r="M42" s="102"/>
      <c r="N42" s="101">
        <v>20</v>
      </c>
      <c r="O42" s="102"/>
      <c r="P42" s="101">
        <v>19</v>
      </c>
      <c r="Q42" s="102"/>
      <c r="R42" s="101">
        <v>10</v>
      </c>
      <c r="S42" s="102"/>
      <c r="T42" s="101">
        <v>7</v>
      </c>
      <c r="U42" s="102"/>
      <c r="V42" s="101">
        <v>3</v>
      </c>
      <c r="W42" s="102"/>
      <c r="X42" s="101">
        <v>-3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4"/>
      <c r="C47" s="34"/>
      <c r="D47" s="34"/>
      <c r="E47" s="34"/>
      <c r="F47" s="34"/>
      <c r="G47" s="34"/>
      <c r="L47" s="34" t="s">
        <v>47</v>
      </c>
    </row>
    <row r="48" spans="1:36" ht="24" customHeight="1" x14ac:dyDescent="0.55000000000000004">
      <c r="J48" s="17" t="s">
        <v>54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>
        <v>10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>
        <v>3</v>
      </c>
      <c r="Q51" s="102"/>
      <c r="R51" s="101">
        <v>10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>
        <v>10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>
        <v>3</v>
      </c>
      <c r="W53" s="102"/>
      <c r="X53" s="101">
        <v>9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>
        <v>5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>
        <v>17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>
        <v>27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>
        <v>10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>
        <v>2</v>
      </c>
      <c r="E58" s="102"/>
      <c r="F58" s="101" t="s">
        <v>14</v>
      </c>
      <c r="G58" s="102"/>
      <c r="H58" s="101" t="s">
        <v>14</v>
      </c>
      <c r="I58" s="102"/>
      <c r="J58" s="101">
        <v>25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>
        <v>6</v>
      </c>
      <c r="K59" s="102"/>
      <c r="L59" s="101">
        <v>10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>
        <v>2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>
        <v>1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>
        <v>150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>
        <v>1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>
        <v>8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>
        <v>10</v>
      </c>
      <c r="U62" s="102"/>
      <c r="V62" s="101">
        <v>1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>
        <v>15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>
        <v>15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>
        <v>10</v>
      </c>
      <c r="E64" s="102"/>
      <c r="F64" s="101" t="s">
        <v>14</v>
      </c>
      <c r="G64" s="102"/>
      <c r="H64" s="101" t="s">
        <v>14</v>
      </c>
      <c r="I64" s="102"/>
      <c r="J64" s="101">
        <v>4</v>
      </c>
      <c r="K64" s="102"/>
      <c r="L64" s="101" t="s">
        <v>14</v>
      </c>
      <c r="M64" s="102"/>
      <c r="N64" s="101" t="s">
        <v>14</v>
      </c>
      <c r="O64" s="102"/>
      <c r="P64" s="101">
        <v>1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>
        <v>4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>
        <v>2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>
        <v>2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>
        <v>10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>
        <v>5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2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>
        <v>1</v>
      </c>
      <c r="E68" s="102"/>
      <c r="F68" s="101" t="s">
        <v>14</v>
      </c>
      <c r="G68" s="102"/>
      <c r="H68" s="101" t="s">
        <v>14</v>
      </c>
      <c r="I68" s="102"/>
      <c r="J68" s="101">
        <v>5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>
        <v>2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>
        <v>1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>
        <v>22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>
        <v>10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>
        <v>33</v>
      </c>
      <c r="S71" s="102"/>
      <c r="T71" s="101" t="s">
        <v>14</v>
      </c>
      <c r="U71" s="102"/>
      <c r="V71" s="101" t="s">
        <v>14</v>
      </c>
      <c r="W71" s="102"/>
      <c r="X71" s="101">
        <v>0.5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>
        <v>1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>
        <v>46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>
        <v>9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>
        <v>8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>
        <v>1</v>
      </c>
      <c r="S77" s="102"/>
      <c r="T77" s="101">
        <v>2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>
        <v>12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>
        <v>47</v>
      </c>
      <c r="S79" s="102"/>
      <c r="T79" s="101" t="s">
        <v>14</v>
      </c>
      <c r="U79" s="102"/>
      <c r="V79" s="101">
        <v>11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>
        <v>39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>
        <v>1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>
        <v>0.7</v>
      </c>
      <c r="Y81" s="102"/>
    </row>
    <row r="82" spans="1:25" ht="12.75" customHeight="1" thickBot="1" x14ac:dyDescent="0.2">
      <c r="A82" s="6" t="s">
        <v>21</v>
      </c>
      <c r="B82" s="99">
        <v>2</v>
      </c>
      <c r="C82" s="100"/>
      <c r="D82" s="99">
        <v>7</v>
      </c>
      <c r="E82" s="100"/>
      <c r="F82" s="99">
        <v>2</v>
      </c>
      <c r="G82" s="100"/>
      <c r="H82" s="99">
        <v>3</v>
      </c>
      <c r="I82" s="100"/>
      <c r="J82" s="99">
        <v>5</v>
      </c>
      <c r="K82" s="100"/>
      <c r="L82" s="99">
        <v>3</v>
      </c>
      <c r="M82" s="100"/>
      <c r="N82" s="99">
        <v>1</v>
      </c>
      <c r="O82" s="100"/>
      <c r="P82" s="99">
        <v>2</v>
      </c>
      <c r="Q82" s="100"/>
      <c r="R82" s="99">
        <v>8</v>
      </c>
      <c r="S82" s="100"/>
      <c r="T82" s="99">
        <v>11</v>
      </c>
      <c r="U82" s="100"/>
      <c r="V82" s="99">
        <v>4</v>
      </c>
      <c r="W82" s="100"/>
      <c r="X82" s="99">
        <v>4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11</v>
      </c>
      <c r="C83" s="98"/>
      <c r="D83" s="97">
        <f t="shared" si="1"/>
        <v>45</v>
      </c>
      <c r="E83" s="98"/>
      <c r="F83" s="97">
        <f t="shared" ref="F83" si="2">SUM(F51:G81)</f>
        <v>11</v>
      </c>
      <c r="G83" s="98"/>
      <c r="H83" s="97">
        <f t="shared" ref="H83" si="3">SUM(H51:I81)</f>
        <v>35</v>
      </c>
      <c r="I83" s="98"/>
      <c r="J83" s="97">
        <f t="shared" ref="J83" si="4">SUM(J51:K81)</f>
        <v>45</v>
      </c>
      <c r="K83" s="98"/>
      <c r="L83" s="97">
        <f>SUM(L51:M81)</f>
        <v>19</v>
      </c>
      <c r="M83" s="98"/>
      <c r="N83" s="93">
        <f>SUM(N51:O81)</f>
        <v>1</v>
      </c>
      <c r="O83" s="94"/>
      <c r="P83" s="93">
        <f>SUM(P51:Q81)</f>
        <v>4</v>
      </c>
      <c r="Q83" s="94"/>
      <c r="R83" s="95">
        <f>SUM(R51:S82)</f>
        <v>201</v>
      </c>
      <c r="S83" s="96"/>
      <c r="T83" s="95">
        <f>SUM(T51:U81)</f>
        <v>235</v>
      </c>
      <c r="U83" s="96"/>
      <c r="V83" s="95">
        <f>SUM(V51:W81)</f>
        <v>32</v>
      </c>
      <c r="W83" s="96"/>
      <c r="X83" s="95">
        <f>SUM(X51:Y81)</f>
        <v>11.2</v>
      </c>
      <c r="Y83" s="96"/>
    </row>
    <row r="84" spans="1:25" ht="12.75" customHeight="1" thickBot="1" x14ac:dyDescent="0.2">
      <c r="A84" s="6" t="s">
        <v>23</v>
      </c>
      <c r="B84" s="91">
        <f>B83</f>
        <v>11</v>
      </c>
      <c r="C84" s="92"/>
      <c r="D84" s="91">
        <f>B84+D83</f>
        <v>56</v>
      </c>
      <c r="E84" s="92"/>
      <c r="F84" s="91">
        <f>D84+F83</f>
        <v>67</v>
      </c>
      <c r="G84" s="92"/>
      <c r="H84" s="91">
        <f>F84+H83</f>
        <v>102</v>
      </c>
      <c r="I84" s="92"/>
      <c r="J84" s="91">
        <f>H84+J83</f>
        <v>147</v>
      </c>
      <c r="K84" s="92"/>
      <c r="L84" s="91">
        <f>J84+L83</f>
        <v>166</v>
      </c>
      <c r="M84" s="92"/>
      <c r="N84" s="91">
        <f>L84+N83</f>
        <v>167</v>
      </c>
      <c r="O84" s="92"/>
      <c r="P84" s="91">
        <f>N84+P83</f>
        <v>171</v>
      </c>
      <c r="Q84" s="92"/>
      <c r="R84" s="91">
        <f>P84+R83</f>
        <v>372</v>
      </c>
      <c r="S84" s="92"/>
      <c r="T84" s="91">
        <f>R84+T83</f>
        <v>607</v>
      </c>
      <c r="U84" s="92"/>
      <c r="V84" s="91">
        <f>T84+V83</f>
        <v>639</v>
      </c>
      <c r="W84" s="92"/>
      <c r="X84" s="91">
        <f>V84+X83</f>
        <v>650.20000000000005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</mergeCells>
  <conditionalFormatting sqref="N24">
    <cfRule type="cellIs" dxfId="4626" priority="238" operator="between">
      <formula>30</formula>
      <formula>40</formula>
    </cfRule>
  </conditionalFormatting>
  <conditionalFormatting sqref="N23">
    <cfRule type="cellIs" dxfId="4625" priority="237" operator="between">
      <formula>30</formula>
      <formula>40</formula>
    </cfRule>
  </conditionalFormatting>
  <conditionalFormatting sqref="R45">
    <cfRule type="cellIs" dxfId="4624" priority="236" operator="between">
      <formula>40</formula>
      <formula>55</formula>
    </cfRule>
  </conditionalFormatting>
  <conditionalFormatting sqref="B5:X35">
    <cfRule type="cellIs" dxfId="4623" priority="113" operator="between">
      <formula>20</formula>
      <formula>25</formula>
    </cfRule>
    <cfRule type="cellIs" dxfId="4622" priority="235" operator="between">
      <formula>40</formula>
      <formula>55</formula>
    </cfRule>
  </conditionalFormatting>
  <conditionalFormatting sqref="B5:Y35">
    <cfRule type="cellIs" dxfId="4621" priority="112" operator="between">
      <formula>0</formula>
      <formula>5</formula>
    </cfRule>
    <cfRule type="cellIs" dxfId="4620" priority="114" operator="between">
      <formula>20</formula>
      <formula>25</formula>
    </cfRule>
    <cfRule type="cellIs" dxfId="4619" priority="191" operator="between">
      <formula>25</formula>
      <formula>30</formula>
    </cfRule>
    <cfRule type="cellIs" dxfId="4618" priority="225" operator="between">
      <formula>-25</formula>
      <formula>-5</formula>
    </cfRule>
    <cfRule type="cellIs" dxfId="4617" priority="226" operator="between">
      <formula>-5</formula>
      <formula>0</formula>
    </cfRule>
    <cfRule type="cellIs" dxfId="4616" priority="227" operator="between">
      <formula>5</formula>
      <formula>10</formula>
    </cfRule>
    <cfRule type="cellIs" dxfId="4615" priority="228" operator="between">
      <formula>10</formula>
      <formula>15</formula>
    </cfRule>
    <cfRule type="cellIs" dxfId="4614" priority="229" operator="between">
      <formula>15</formula>
      <formula>20</formula>
    </cfRule>
    <cfRule type="cellIs" dxfId="4613" priority="230" operator="between">
      <formula>20</formula>
      <formula>25</formula>
    </cfRule>
    <cfRule type="cellIs" dxfId="4612" priority="231" operator="between">
      <formula>25</formula>
      <formula>30</formula>
    </cfRule>
    <cfRule type="cellIs" dxfId="4611" priority="232" operator="between">
      <formula>25</formula>
      <formula>30</formula>
    </cfRule>
    <cfRule type="cellIs" dxfId="4610" priority="233" operator="between">
      <formula>30</formula>
      <formula>35</formula>
    </cfRule>
    <cfRule type="cellIs" dxfId="4609" priority="234" operator="between">
      <formula>35</formula>
      <formula>40</formula>
    </cfRule>
  </conditionalFormatting>
  <conditionalFormatting sqref="P38:P42 R38:R42 T38:T42 V38:V42 X38:X42">
    <cfRule type="cellIs" dxfId="4608" priority="213" operator="between">
      <formula>40</formula>
      <formula>55</formula>
    </cfRule>
  </conditionalFormatting>
  <conditionalFormatting sqref="P38:P42 R38:R42 T38:T42 V38:V42 X38:X42">
    <cfRule type="cellIs" dxfId="4607" priority="203" operator="between">
      <formula>-25</formula>
      <formula>-5</formula>
    </cfRule>
    <cfRule type="cellIs" dxfId="4606" priority="204" operator="between">
      <formula>-5</formula>
      <formula>0</formula>
    </cfRule>
    <cfRule type="cellIs" dxfId="4605" priority="205" operator="between">
      <formula>5</formula>
      <formula>10</formula>
    </cfRule>
    <cfRule type="cellIs" dxfId="4604" priority="206" operator="between">
      <formula>10</formula>
      <formula>15</formula>
    </cfRule>
    <cfRule type="cellIs" dxfId="4603" priority="207" operator="between">
      <formula>15</formula>
      <formula>20</formula>
    </cfRule>
    <cfRule type="cellIs" dxfId="4602" priority="208" operator="between">
      <formula>20</formula>
      <formula>25</formula>
    </cfRule>
    <cfRule type="cellIs" dxfId="4601" priority="209" operator="between">
      <formula>25</formula>
      <formula>30</formula>
    </cfRule>
    <cfRule type="cellIs" dxfId="4600" priority="210" operator="between">
      <formula>25</formula>
      <formula>30</formula>
    </cfRule>
    <cfRule type="cellIs" dxfId="4599" priority="211" operator="between">
      <formula>30</formula>
      <formula>35</formula>
    </cfRule>
    <cfRule type="cellIs" dxfId="4598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4597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4596" priority="214" operator="between">
      <formula>-25</formula>
      <formula>-5</formula>
    </cfRule>
    <cfRule type="cellIs" dxfId="4595" priority="215" operator="between">
      <formula>-5</formula>
      <formula>0</formula>
    </cfRule>
    <cfRule type="cellIs" dxfId="4594" priority="216" operator="between">
      <formula>5</formula>
      <formula>10</formula>
    </cfRule>
    <cfRule type="cellIs" dxfId="4593" priority="217" operator="between">
      <formula>10</formula>
      <formula>15</formula>
    </cfRule>
    <cfRule type="cellIs" dxfId="4592" priority="218" operator="between">
      <formula>15</formula>
      <formula>20</formula>
    </cfRule>
    <cfRule type="cellIs" dxfId="4591" priority="219" operator="between">
      <formula>20</formula>
      <formula>25</formula>
    </cfRule>
    <cfRule type="cellIs" dxfId="4590" priority="220" operator="between">
      <formula>25</formula>
      <formula>30</formula>
    </cfRule>
    <cfRule type="cellIs" dxfId="4589" priority="221" operator="between">
      <formula>25</formula>
      <formula>30</formula>
    </cfRule>
    <cfRule type="cellIs" dxfId="4588" priority="222" operator="between">
      <formula>30</formula>
      <formula>35</formula>
    </cfRule>
    <cfRule type="cellIs" dxfId="4587" priority="223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4586" priority="192" operator="between">
      <formula>-25</formula>
      <formula>-5</formula>
    </cfRule>
    <cfRule type="cellIs" dxfId="4585" priority="193" operator="between">
      <formula>-5</formula>
      <formula>0</formula>
    </cfRule>
    <cfRule type="cellIs" dxfId="4584" priority="194" operator="between">
      <formula>5</formula>
      <formula>10</formula>
    </cfRule>
    <cfRule type="cellIs" dxfId="4583" priority="195" operator="between">
      <formula>10</formula>
      <formula>15</formula>
    </cfRule>
    <cfRule type="cellIs" dxfId="4582" priority="196" operator="between">
      <formula>15</formula>
      <formula>20</formula>
    </cfRule>
    <cfRule type="cellIs" dxfId="4581" priority="197" operator="between">
      <formula>20</formula>
      <formula>25</formula>
    </cfRule>
    <cfRule type="cellIs" dxfId="4580" priority="198" operator="between">
      <formula>25</formula>
      <formula>30</formula>
    </cfRule>
    <cfRule type="cellIs" dxfId="4579" priority="199" operator="between">
      <formula>25</formula>
      <formula>30</formula>
    </cfRule>
    <cfRule type="cellIs" dxfId="4578" priority="200" operator="between">
      <formula>30</formula>
      <formula>35</formula>
    </cfRule>
    <cfRule type="cellIs" dxfId="4577" priority="201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4576" priority="202" operator="between">
      <formula>40</formula>
      <formula>55</formula>
    </cfRule>
  </conditionalFormatting>
  <conditionalFormatting sqref="B51:Y81">
    <cfRule type="cellIs" dxfId="4575" priority="184" operator="between">
      <formula>50</formula>
      <formula>300</formula>
    </cfRule>
    <cfRule type="cellIs" dxfId="4574" priority="185" operator="between">
      <formula>20</formula>
      <formula>50</formula>
    </cfRule>
    <cfRule type="cellIs" dxfId="4573" priority="186" operator="between">
      <formula>10</formula>
      <formula>20</formula>
    </cfRule>
    <cfRule type="cellIs" dxfId="4572" priority="187" operator="between">
      <formula>5</formula>
      <formula>10</formula>
    </cfRule>
    <cfRule type="cellIs" dxfId="4571" priority="188" operator="between">
      <formula>2</formula>
      <formula>5</formula>
    </cfRule>
    <cfRule type="cellIs" dxfId="4570" priority="189" operator="between">
      <formula>1</formula>
      <formula>2</formula>
    </cfRule>
    <cfRule type="cellIs" dxfId="4569" priority="190" operator="between">
      <formula>0</formula>
      <formula>1</formula>
    </cfRule>
  </conditionalFormatting>
  <conditionalFormatting sqref="H41 F41">
    <cfRule type="cellIs" dxfId="4568" priority="183" operator="between">
      <formula>40</formula>
      <formula>55</formula>
    </cfRule>
  </conditionalFormatting>
  <conditionalFormatting sqref="H41 F41">
    <cfRule type="cellIs" dxfId="4567" priority="173" operator="between">
      <formula>-25</formula>
      <formula>-5</formula>
    </cfRule>
    <cfRule type="cellIs" dxfId="4566" priority="174" operator="between">
      <formula>-5</formula>
      <formula>0</formula>
    </cfRule>
    <cfRule type="cellIs" dxfId="4565" priority="175" operator="between">
      <formula>5</formula>
      <formula>10</formula>
    </cfRule>
    <cfRule type="cellIs" dxfId="4564" priority="176" operator="between">
      <formula>10</formula>
      <formula>15</formula>
    </cfRule>
    <cfRule type="cellIs" dxfId="4563" priority="177" operator="between">
      <formula>15</formula>
      <formula>20</formula>
    </cfRule>
    <cfRule type="cellIs" dxfId="4562" priority="178" operator="between">
      <formula>20</formula>
      <formula>25</formula>
    </cfRule>
    <cfRule type="cellIs" dxfId="4561" priority="179" operator="between">
      <formula>25</formula>
      <formula>30</formula>
    </cfRule>
    <cfRule type="cellIs" dxfId="4560" priority="180" operator="between">
      <formula>25</formula>
      <formula>30</formula>
    </cfRule>
    <cfRule type="cellIs" dxfId="4559" priority="181" operator="between">
      <formula>30</formula>
      <formula>35</formula>
    </cfRule>
    <cfRule type="cellIs" dxfId="4558" priority="182" operator="between">
      <formula>35</formula>
      <formula>40</formula>
    </cfRule>
  </conditionalFormatting>
  <conditionalFormatting sqref="H42:I42">
    <cfRule type="cellIs" dxfId="4557" priority="172" operator="between">
      <formula>0</formula>
      <formula>5</formula>
    </cfRule>
  </conditionalFormatting>
  <conditionalFormatting sqref="F42">
    <cfRule type="cellIs" dxfId="4556" priority="171" operator="between">
      <formula>40</formula>
      <formula>55</formula>
    </cfRule>
  </conditionalFormatting>
  <conditionalFormatting sqref="F42">
    <cfRule type="cellIs" dxfId="4555" priority="161" operator="between">
      <formula>-25</formula>
      <formula>-5</formula>
    </cfRule>
    <cfRule type="cellIs" dxfId="4554" priority="162" operator="between">
      <formula>-5</formula>
      <formula>0</formula>
    </cfRule>
    <cfRule type="cellIs" dxfId="4553" priority="163" operator="between">
      <formula>5</formula>
      <formula>10</formula>
    </cfRule>
    <cfRule type="cellIs" dxfId="4552" priority="164" operator="between">
      <formula>10</formula>
      <formula>15</formula>
    </cfRule>
    <cfRule type="cellIs" dxfId="4551" priority="165" operator="between">
      <formula>15</formula>
      <formula>20</formula>
    </cfRule>
    <cfRule type="cellIs" dxfId="4550" priority="166" operator="between">
      <formula>20</formula>
      <formula>25</formula>
    </cfRule>
    <cfRule type="cellIs" dxfId="4549" priority="167" operator="between">
      <formula>25</formula>
      <formula>30</formula>
    </cfRule>
    <cfRule type="cellIs" dxfId="4548" priority="168" operator="between">
      <formula>25</formula>
      <formula>30</formula>
    </cfRule>
    <cfRule type="cellIs" dxfId="4547" priority="169" operator="between">
      <formula>30</formula>
      <formula>35</formula>
    </cfRule>
    <cfRule type="cellIs" dxfId="4546" priority="170" operator="between">
      <formula>35</formula>
      <formula>40</formula>
    </cfRule>
  </conditionalFormatting>
  <conditionalFormatting sqref="F42:G42">
    <cfRule type="cellIs" dxfId="4545" priority="160" operator="between">
      <formula>0</formula>
      <formula>5</formula>
    </cfRule>
  </conditionalFormatting>
  <conditionalFormatting sqref="D41 B41">
    <cfRule type="cellIs" dxfId="4544" priority="159" operator="between">
      <formula>40</formula>
      <formula>55</formula>
    </cfRule>
  </conditionalFormatting>
  <conditionalFormatting sqref="D41 B41">
    <cfRule type="cellIs" dxfId="4543" priority="149" operator="between">
      <formula>-25</formula>
      <formula>-5</formula>
    </cfRule>
    <cfRule type="cellIs" dxfId="4542" priority="150" operator="between">
      <formula>-5</formula>
      <formula>0</formula>
    </cfRule>
    <cfRule type="cellIs" dxfId="4541" priority="151" operator="between">
      <formula>5</formula>
      <formula>10</formula>
    </cfRule>
    <cfRule type="cellIs" dxfId="4540" priority="152" operator="between">
      <formula>10</formula>
      <formula>15</formula>
    </cfRule>
    <cfRule type="cellIs" dxfId="4539" priority="153" operator="between">
      <formula>15</formula>
      <formula>20</formula>
    </cfRule>
    <cfRule type="cellIs" dxfId="4538" priority="154" operator="between">
      <formula>20</formula>
      <formula>25</formula>
    </cfRule>
    <cfRule type="cellIs" dxfId="4537" priority="155" operator="between">
      <formula>25</formula>
      <formula>30</formula>
    </cfRule>
    <cfRule type="cellIs" dxfId="4536" priority="156" operator="between">
      <formula>25</formula>
      <formula>30</formula>
    </cfRule>
    <cfRule type="cellIs" dxfId="4535" priority="157" operator="between">
      <formula>30</formula>
      <formula>35</formula>
    </cfRule>
    <cfRule type="cellIs" dxfId="4534" priority="158" operator="between">
      <formula>35</formula>
      <formula>40</formula>
    </cfRule>
  </conditionalFormatting>
  <conditionalFormatting sqref="B41:E41">
    <cfRule type="cellIs" dxfId="4533" priority="148" operator="between">
      <formula>0</formula>
      <formula>5</formula>
    </cfRule>
  </conditionalFormatting>
  <conditionalFormatting sqref="C7:C35">
    <cfRule type="cellIs" dxfId="4532" priority="147" operator="between">
      <formula>0</formula>
      <formula>5</formula>
    </cfRule>
  </conditionalFormatting>
  <conditionalFormatting sqref="B6">
    <cfRule type="cellIs" dxfId="4531" priority="146" operator="between">
      <formula>15</formula>
      <formula>20</formula>
    </cfRule>
  </conditionalFormatting>
  <conditionalFormatting sqref="B38">
    <cfRule type="cellIs" dxfId="4530" priority="145" operator="between">
      <formula>40</formula>
      <formula>55</formula>
    </cfRule>
  </conditionalFormatting>
  <conditionalFormatting sqref="B38">
    <cfRule type="cellIs" dxfId="4529" priority="135" operator="between">
      <formula>-25</formula>
      <formula>-5</formula>
    </cfRule>
    <cfRule type="cellIs" dxfId="4528" priority="136" operator="between">
      <formula>-5</formula>
      <formula>0</formula>
    </cfRule>
    <cfRule type="cellIs" dxfId="4527" priority="137" operator="between">
      <formula>5</formula>
      <formula>10</formula>
    </cfRule>
    <cfRule type="cellIs" dxfId="4526" priority="138" operator="between">
      <formula>10</formula>
      <formula>15</formula>
    </cfRule>
    <cfRule type="cellIs" dxfId="4525" priority="139" operator="between">
      <formula>15</formula>
      <formula>20</formula>
    </cfRule>
    <cfRule type="cellIs" dxfId="4524" priority="140" operator="between">
      <formula>20</formula>
      <formula>25</formula>
    </cfRule>
    <cfRule type="cellIs" dxfId="4523" priority="141" operator="between">
      <formula>25</formula>
      <formula>30</formula>
    </cfRule>
    <cfRule type="cellIs" dxfId="4522" priority="142" operator="between">
      <formula>25</formula>
      <formula>30</formula>
    </cfRule>
    <cfRule type="cellIs" dxfId="4521" priority="143" operator="between">
      <formula>30</formula>
      <formula>35</formula>
    </cfRule>
    <cfRule type="cellIs" dxfId="4520" priority="144" operator="between">
      <formula>35</formula>
      <formula>40</formula>
    </cfRule>
  </conditionalFormatting>
  <conditionalFormatting sqref="B83:C83">
    <cfRule type="cellIs" dxfId="4519" priority="133" operator="between">
      <formula>0</formula>
      <formula>1</formula>
    </cfRule>
    <cfRule type="cellIs" dxfId="4518" priority="134" operator="between">
      <formula>0</formula>
      <formula>1</formula>
    </cfRule>
  </conditionalFormatting>
  <conditionalFormatting sqref="D83:E83">
    <cfRule type="cellIs" dxfId="4517" priority="132" operator="between">
      <formula>10</formula>
      <formula>20</formula>
    </cfRule>
  </conditionalFormatting>
  <conditionalFormatting sqref="F83:G83">
    <cfRule type="cellIs" dxfId="4516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4515" priority="129" operator="between">
      <formula>50</formula>
      <formula>300</formula>
    </cfRule>
  </conditionalFormatting>
  <conditionalFormatting sqref="J83">
    <cfRule type="cellIs" dxfId="4514" priority="118" operator="between">
      <formula>-25</formula>
      <formula>-5</formula>
    </cfRule>
    <cfRule type="cellIs" dxfId="4513" priority="119" operator="between">
      <formula>-5</formula>
      <formula>0</formula>
    </cfRule>
    <cfRule type="cellIs" dxfId="4512" priority="120" operator="between">
      <formula>5</formula>
      <formula>10</formula>
    </cfRule>
    <cfRule type="cellIs" dxfId="4511" priority="121" operator="between">
      <formula>10</formula>
      <formula>15</formula>
    </cfRule>
    <cfRule type="cellIs" dxfId="4510" priority="122" operator="between">
      <formula>15</formula>
      <formula>20</formula>
    </cfRule>
    <cfRule type="cellIs" dxfId="4509" priority="123" operator="between">
      <formula>20</formula>
      <formula>25</formula>
    </cfRule>
    <cfRule type="cellIs" dxfId="4508" priority="124" operator="between">
      <formula>25</formula>
      <formula>30</formula>
    </cfRule>
    <cfRule type="cellIs" dxfId="4507" priority="125" operator="between">
      <formula>25</formula>
      <formula>30</formula>
    </cfRule>
    <cfRule type="cellIs" dxfId="4506" priority="126" operator="between">
      <formula>30</formula>
      <formula>35</formula>
    </cfRule>
    <cfRule type="cellIs" dxfId="4505" priority="127" operator="between">
      <formula>35</formula>
      <formula>40</formula>
    </cfRule>
  </conditionalFormatting>
  <conditionalFormatting sqref="J83">
    <cfRule type="cellIs" dxfId="4504" priority="128" operator="between">
      <formula>40</formula>
      <formula>55</formula>
    </cfRule>
  </conditionalFormatting>
  <conditionalFormatting sqref="J83:K83">
    <cfRule type="cellIs" dxfId="4503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4502" priority="115" operator="between">
      <formula>0</formula>
      <formula>5</formula>
    </cfRule>
  </conditionalFormatting>
  <conditionalFormatting sqref="B38:Y42">
    <cfRule type="cellIs" dxfId="4501" priority="110" operator="between">
      <formula>0</formula>
      <formula>5</formula>
    </cfRule>
    <cfRule type="cellIs" dxfId="4500" priority="111" operator="between">
      <formula>20</formula>
      <formula>25</formula>
    </cfRule>
  </conditionalFormatting>
  <conditionalFormatting sqref="B83:Q83">
    <cfRule type="cellIs" dxfId="4499" priority="107" operator="between">
      <formula>50</formula>
      <formula>300</formula>
    </cfRule>
    <cfRule type="cellIs" dxfId="4498" priority="108" operator="between">
      <formula>10</formula>
      <formula>20</formula>
    </cfRule>
    <cfRule type="cellIs" dxfId="4497" priority="109" operator="between">
      <formula>5</formula>
      <formula>10</formula>
    </cfRule>
  </conditionalFormatting>
  <conditionalFormatting sqref="R39">
    <cfRule type="cellIs" dxfId="4496" priority="106" operator="between">
      <formula>40</formula>
      <formula>55</formula>
    </cfRule>
  </conditionalFormatting>
  <conditionalFormatting sqref="R39">
    <cfRule type="cellIs" dxfId="4495" priority="96" operator="between">
      <formula>-25</formula>
      <formula>-5</formula>
    </cfRule>
    <cfRule type="cellIs" dxfId="4494" priority="97" operator="between">
      <formula>-5</formula>
      <formula>0</formula>
    </cfRule>
    <cfRule type="cellIs" dxfId="4493" priority="98" operator="between">
      <formula>5</formula>
      <formula>10</formula>
    </cfRule>
    <cfRule type="cellIs" dxfId="4492" priority="99" operator="between">
      <formula>10</formula>
      <formula>15</formula>
    </cfRule>
    <cfRule type="cellIs" dxfId="4491" priority="100" operator="between">
      <formula>15</formula>
      <formula>20</formula>
    </cfRule>
    <cfRule type="cellIs" dxfId="4490" priority="101" operator="between">
      <formula>20</formula>
      <formula>25</formula>
    </cfRule>
    <cfRule type="cellIs" dxfId="4489" priority="102" operator="between">
      <formula>25</formula>
      <formula>30</formula>
    </cfRule>
    <cfRule type="cellIs" dxfId="4488" priority="103" operator="between">
      <formula>25</formula>
      <formula>30</formula>
    </cfRule>
    <cfRule type="cellIs" dxfId="4487" priority="104" operator="between">
      <formula>30</formula>
      <formula>35</formula>
    </cfRule>
    <cfRule type="cellIs" dxfId="4486" priority="105" operator="between">
      <formula>35</formula>
      <formula>40</formula>
    </cfRule>
  </conditionalFormatting>
  <conditionalFormatting sqref="R41">
    <cfRule type="cellIs" dxfId="4485" priority="95" operator="between">
      <formula>40</formula>
      <formula>55</formula>
    </cfRule>
  </conditionalFormatting>
  <conditionalFormatting sqref="R41">
    <cfRule type="cellIs" dxfId="4484" priority="85" operator="between">
      <formula>-25</formula>
      <formula>-5</formula>
    </cfRule>
    <cfRule type="cellIs" dxfId="4483" priority="86" operator="between">
      <formula>-5</formula>
      <formula>0</formula>
    </cfRule>
    <cfRule type="cellIs" dxfId="4482" priority="87" operator="between">
      <formula>5</formula>
      <formula>10</formula>
    </cfRule>
    <cfRule type="cellIs" dxfId="4481" priority="88" operator="between">
      <formula>10</formula>
      <formula>15</formula>
    </cfRule>
    <cfRule type="cellIs" dxfId="4480" priority="89" operator="between">
      <formula>15</formula>
      <formula>20</formula>
    </cfRule>
    <cfRule type="cellIs" dxfId="4479" priority="90" operator="between">
      <formula>20</formula>
      <formula>25</formula>
    </cfRule>
    <cfRule type="cellIs" dxfId="4478" priority="91" operator="between">
      <formula>25</formula>
      <formula>30</formula>
    </cfRule>
    <cfRule type="cellIs" dxfId="4477" priority="92" operator="between">
      <formula>25</formula>
      <formula>30</formula>
    </cfRule>
    <cfRule type="cellIs" dxfId="4476" priority="93" operator="between">
      <formula>30</formula>
      <formula>35</formula>
    </cfRule>
    <cfRule type="cellIs" dxfId="4475" priority="94" operator="between">
      <formula>35</formula>
      <formula>40</formula>
    </cfRule>
  </conditionalFormatting>
  <conditionalFormatting sqref="R83 T83 V83 X83">
    <cfRule type="cellIs" dxfId="4474" priority="74" operator="between">
      <formula>-25</formula>
      <formula>-5</formula>
    </cfRule>
    <cfRule type="cellIs" dxfId="4473" priority="75" operator="between">
      <formula>-5</formula>
      <formula>0</formula>
    </cfRule>
    <cfRule type="cellIs" dxfId="4472" priority="76" operator="between">
      <formula>5</formula>
      <formula>10</formula>
    </cfRule>
    <cfRule type="cellIs" dxfId="4471" priority="77" operator="between">
      <formula>10</formula>
      <formula>15</formula>
    </cfRule>
    <cfRule type="cellIs" dxfId="4470" priority="78" operator="between">
      <formula>15</formula>
      <formula>20</formula>
    </cfRule>
    <cfRule type="cellIs" dxfId="4469" priority="79" operator="between">
      <formula>20</formula>
      <formula>25</formula>
    </cfRule>
    <cfRule type="cellIs" dxfId="4468" priority="80" operator="between">
      <formula>25</formula>
      <formula>30</formula>
    </cfRule>
    <cfRule type="cellIs" dxfId="4467" priority="81" operator="between">
      <formula>25</formula>
      <formula>30</formula>
    </cfRule>
    <cfRule type="cellIs" dxfId="4466" priority="82" operator="between">
      <formula>30</formula>
      <formula>35</formula>
    </cfRule>
    <cfRule type="cellIs" dxfId="4465" priority="83" operator="between">
      <formula>35</formula>
      <formula>40</formula>
    </cfRule>
  </conditionalFormatting>
  <conditionalFormatting sqref="R83 T83 V83 X83">
    <cfRule type="cellIs" dxfId="4464" priority="84" operator="between">
      <formula>40</formula>
      <formula>55</formula>
    </cfRule>
  </conditionalFormatting>
  <conditionalFormatting sqref="R83:Y83">
    <cfRule type="cellIs" dxfId="4463" priority="67" operator="between">
      <formula>50</formula>
      <formula>300</formula>
    </cfRule>
    <cfRule type="cellIs" dxfId="4462" priority="68" operator="between">
      <formula>20</formula>
      <formula>50</formula>
    </cfRule>
    <cfRule type="cellIs" dxfId="4461" priority="69" operator="between">
      <formula>10</formula>
      <formula>20</formula>
    </cfRule>
    <cfRule type="cellIs" dxfId="4460" priority="70" operator="between">
      <formula>5</formula>
      <formula>10</formula>
    </cfRule>
    <cfRule type="cellIs" dxfId="4459" priority="71" operator="between">
      <formula>2</formula>
      <formula>5</formula>
    </cfRule>
    <cfRule type="cellIs" dxfId="4458" priority="72" operator="between">
      <formula>1</formula>
      <formula>2</formula>
    </cfRule>
    <cfRule type="cellIs" dxfId="4457" priority="73" operator="between">
      <formula>0</formula>
      <formula>1</formula>
    </cfRule>
  </conditionalFormatting>
  <conditionalFormatting sqref="T39">
    <cfRule type="cellIs" dxfId="4456" priority="66" operator="between">
      <formula>40</formula>
      <formula>55</formula>
    </cfRule>
  </conditionalFormatting>
  <conditionalFormatting sqref="T39">
    <cfRule type="cellIs" dxfId="4455" priority="56" operator="between">
      <formula>-25</formula>
      <formula>-5</formula>
    </cfRule>
    <cfRule type="cellIs" dxfId="4454" priority="57" operator="between">
      <formula>-5</formula>
      <formula>0</formula>
    </cfRule>
    <cfRule type="cellIs" dxfId="4453" priority="58" operator="between">
      <formula>5</formula>
      <formula>10</formula>
    </cfRule>
    <cfRule type="cellIs" dxfId="4452" priority="59" operator="between">
      <formula>10</formula>
      <formula>15</formula>
    </cfRule>
    <cfRule type="cellIs" dxfId="4451" priority="60" operator="between">
      <formula>15</formula>
      <formula>20</formula>
    </cfRule>
    <cfRule type="cellIs" dxfId="4450" priority="61" operator="between">
      <formula>20</formula>
      <formula>25</formula>
    </cfRule>
    <cfRule type="cellIs" dxfId="4449" priority="62" operator="between">
      <formula>25</formula>
      <formula>30</formula>
    </cfRule>
    <cfRule type="cellIs" dxfId="4448" priority="63" operator="between">
      <formula>25</formula>
      <formula>30</formula>
    </cfRule>
    <cfRule type="cellIs" dxfId="4447" priority="64" operator="between">
      <formula>30</formula>
      <formula>35</formula>
    </cfRule>
    <cfRule type="cellIs" dxfId="4446" priority="65" operator="between">
      <formula>35</formula>
      <formula>40</formula>
    </cfRule>
  </conditionalFormatting>
  <conditionalFormatting sqref="T41">
    <cfRule type="cellIs" dxfId="4445" priority="55" operator="between">
      <formula>40</formula>
      <formula>55</formula>
    </cfRule>
  </conditionalFormatting>
  <conditionalFormatting sqref="T41">
    <cfRule type="cellIs" dxfId="4444" priority="45" operator="between">
      <formula>-25</formula>
      <formula>-5</formula>
    </cfRule>
    <cfRule type="cellIs" dxfId="4443" priority="46" operator="between">
      <formula>-5</formula>
      <formula>0</formula>
    </cfRule>
    <cfRule type="cellIs" dxfId="4442" priority="47" operator="between">
      <formula>5</formula>
      <formula>10</formula>
    </cfRule>
    <cfRule type="cellIs" dxfId="4441" priority="48" operator="between">
      <formula>10</formula>
      <formula>15</formula>
    </cfRule>
    <cfRule type="cellIs" dxfId="4440" priority="49" operator="between">
      <formula>15</formula>
      <formula>20</formula>
    </cfRule>
    <cfRule type="cellIs" dxfId="4439" priority="50" operator="between">
      <formula>20</formula>
      <formula>25</formula>
    </cfRule>
    <cfRule type="cellIs" dxfId="4438" priority="51" operator="between">
      <formula>25</formula>
      <formula>30</formula>
    </cfRule>
    <cfRule type="cellIs" dxfId="4437" priority="52" operator="between">
      <formula>25</formula>
      <formula>30</formula>
    </cfRule>
    <cfRule type="cellIs" dxfId="4436" priority="53" operator="between">
      <formula>30</formula>
      <formula>35</formula>
    </cfRule>
    <cfRule type="cellIs" dxfId="4435" priority="54" operator="between">
      <formula>35</formula>
      <formula>40</formula>
    </cfRule>
  </conditionalFormatting>
  <conditionalFormatting sqref="V41">
    <cfRule type="cellIs" dxfId="4434" priority="44" operator="between">
      <formula>40</formula>
      <formula>55</formula>
    </cfRule>
  </conditionalFormatting>
  <conditionalFormatting sqref="V41">
    <cfRule type="cellIs" dxfId="4433" priority="34" operator="between">
      <formula>-25</formula>
      <formula>-5</formula>
    </cfRule>
    <cfRule type="cellIs" dxfId="4432" priority="35" operator="between">
      <formula>-5</formula>
      <formula>0</formula>
    </cfRule>
    <cfRule type="cellIs" dxfId="4431" priority="36" operator="between">
      <formula>5</formula>
      <formula>10</formula>
    </cfRule>
    <cfRule type="cellIs" dxfId="4430" priority="37" operator="between">
      <formula>10</formula>
      <formula>15</formula>
    </cfRule>
    <cfRule type="cellIs" dxfId="4429" priority="38" operator="between">
      <formula>15</formula>
      <formula>20</formula>
    </cfRule>
    <cfRule type="cellIs" dxfId="4428" priority="39" operator="between">
      <formula>20</formula>
      <formula>25</formula>
    </cfRule>
    <cfRule type="cellIs" dxfId="4427" priority="40" operator="between">
      <formula>25</formula>
      <formula>30</formula>
    </cfRule>
    <cfRule type="cellIs" dxfId="4426" priority="41" operator="between">
      <formula>25</formula>
      <formula>30</formula>
    </cfRule>
    <cfRule type="cellIs" dxfId="4425" priority="42" operator="between">
      <formula>30</formula>
      <formula>35</formula>
    </cfRule>
    <cfRule type="cellIs" dxfId="4424" priority="43" operator="between">
      <formula>35</formula>
      <formula>40</formula>
    </cfRule>
  </conditionalFormatting>
  <conditionalFormatting sqref="V39">
    <cfRule type="cellIs" dxfId="4423" priority="33" operator="between">
      <formula>40</formula>
      <formula>55</formula>
    </cfRule>
  </conditionalFormatting>
  <conditionalFormatting sqref="V39">
    <cfRule type="cellIs" dxfId="4422" priority="23" operator="between">
      <formula>-25</formula>
      <formula>-5</formula>
    </cfRule>
    <cfRule type="cellIs" dxfId="4421" priority="24" operator="between">
      <formula>-5</formula>
      <formula>0</formula>
    </cfRule>
    <cfRule type="cellIs" dxfId="4420" priority="25" operator="between">
      <formula>5</formula>
      <formula>10</formula>
    </cfRule>
    <cfRule type="cellIs" dxfId="4419" priority="26" operator="between">
      <formula>10</formula>
      <formula>15</formula>
    </cfRule>
    <cfRule type="cellIs" dxfId="4418" priority="27" operator="between">
      <formula>15</formula>
      <formula>20</formula>
    </cfRule>
    <cfRule type="cellIs" dxfId="4417" priority="28" operator="between">
      <formula>20</formula>
      <formula>25</formula>
    </cfRule>
    <cfRule type="cellIs" dxfId="4416" priority="29" operator="between">
      <formula>25</formula>
      <formula>30</formula>
    </cfRule>
    <cfRule type="cellIs" dxfId="4415" priority="30" operator="between">
      <formula>25</formula>
      <formula>30</formula>
    </cfRule>
    <cfRule type="cellIs" dxfId="4414" priority="31" operator="between">
      <formula>30</formula>
      <formula>35</formula>
    </cfRule>
    <cfRule type="cellIs" dxfId="4413" priority="32" operator="between">
      <formula>35</formula>
      <formula>40</formula>
    </cfRule>
  </conditionalFormatting>
  <conditionalFormatting sqref="X39">
    <cfRule type="cellIs" dxfId="4412" priority="1" operator="between">
      <formula>-25</formula>
      <formula>-5</formula>
    </cfRule>
    <cfRule type="cellIs" dxfId="4411" priority="2" operator="between">
      <formula>-5</formula>
      <formula>0</formula>
    </cfRule>
    <cfRule type="cellIs" dxfId="4410" priority="3" operator="between">
      <formula>5</formula>
      <formula>10</formula>
    </cfRule>
    <cfRule type="cellIs" dxfId="4409" priority="4" operator="between">
      <formula>10</formula>
      <formula>15</formula>
    </cfRule>
    <cfRule type="cellIs" dxfId="4408" priority="5" operator="between">
      <formula>15</formula>
      <formula>20</formula>
    </cfRule>
    <cfRule type="cellIs" dxfId="4407" priority="6" operator="between">
      <formula>20</formula>
      <formula>25</formula>
    </cfRule>
    <cfRule type="cellIs" dxfId="4406" priority="7" operator="between">
      <formula>25</formula>
      <formula>30</formula>
    </cfRule>
    <cfRule type="cellIs" dxfId="4405" priority="8" operator="between">
      <formula>25</formula>
      <formula>30</formula>
    </cfRule>
    <cfRule type="cellIs" dxfId="4404" priority="9" operator="between">
      <formula>30</formula>
      <formula>35</formula>
    </cfRule>
    <cfRule type="cellIs" dxfId="4403" priority="10" operator="between">
      <formula>35</formula>
      <formula>40</formula>
    </cfRule>
  </conditionalFormatting>
  <conditionalFormatting sqref="X41">
    <cfRule type="cellIs" dxfId="4402" priority="22" operator="between">
      <formula>40</formula>
      <formula>55</formula>
    </cfRule>
  </conditionalFormatting>
  <conditionalFormatting sqref="X41">
    <cfRule type="cellIs" dxfId="4401" priority="12" operator="between">
      <formula>-25</formula>
      <formula>-5</formula>
    </cfRule>
    <cfRule type="cellIs" dxfId="4400" priority="13" operator="between">
      <formula>-5</formula>
      <formula>0</formula>
    </cfRule>
    <cfRule type="cellIs" dxfId="4399" priority="14" operator="between">
      <formula>5</formula>
      <formula>10</formula>
    </cfRule>
    <cfRule type="cellIs" dxfId="4398" priority="15" operator="between">
      <formula>10</formula>
      <formula>15</formula>
    </cfRule>
    <cfRule type="cellIs" dxfId="4397" priority="16" operator="between">
      <formula>15</formula>
      <formula>20</formula>
    </cfRule>
    <cfRule type="cellIs" dxfId="4396" priority="17" operator="between">
      <formula>20</formula>
      <formula>25</formula>
    </cfRule>
    <cfRule type="cellIs" dxfId="4395" priority="18" operator="between">
      <formula>25</formula>
      <formula>30</formula>
    </cfRule>
    <cfRule type="cellIs" dxfId="4394" priority="19" operator="between">
      <formula>25</formula>
      <formula>30</formula>
    </cfRule>
    <cfRule type="cellIs" dxfId="4393" priority="20" operator="between">
      <formula>30</formula>
      <formula>35</formula>
    </cfRule>
    <cfRule type="cellIs" dxfId="4392" priority="21" operator="between">
      <formula>35</formula>
      <formula>40</formula>
    </cfRule>
  </conditionalFormatting>
  <conditionalFormatting sqref="X39">
    <cfRule type="cellIs" dxfId="4391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89"/>
  <sheetViews>
    <sheetView topLeftCell="A49" workbookViewId="0">
      <selection activeCell="X83" sqref="X83:Y83"/>
    </sheetView>
  </sheetViews>
  <sheetFormatPr baseColWidth="10" defaultColWidth="8.85546875" defaultRowHeight="16.5" customHeight="1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16.5" customHeight="1" x14ac:dyDescent="0.35">
      <c r="A1" s="47" t="s">
        <v>71</v>
      </c>
      <c r="B1" s="3"/>
      <c r="C1" s="3"/>
      <c r="D1" s="4"/>
      <c r="E1" s="4"/>
      <c r="F1" s="4"/>
      <c r="G1" s="4"/>
      <c r="N1" s="4" t="s">
        <v>43</v>
      </c>
    </row>
    <row r="2" spans="1:25" ht="24.75" customHeight="1" thickBot="1" x14ac:dyDescent="0.6">
      <c r="M2" s="17" t="s">
        <v>36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16.2</v>
      </c>
      <c r="C5" s="10">
        <v>6.6</v>
      </c>
      <c r="D5" s="19">
        <v>5.8</v>
      </c>
      <c r="E5" s="20">
        <v>1.5</v>
      </c>
      <c r="F5" s="19">
        <v>22.6</v>
      </c>
      <c r="G5" s="20">
        <v>5.5</v>
      </c>
      <c r="H5" s="21">
        <v>25.6</v>
      </c>
      <c r="I5" s="19">
        <v>9.6999999999999993</v>
      </c>
      <c r="J5" s="22">
        <v>22.4</v>
      </c>
      <c r="K5" s="10">
        <v>7.8</v>
      </c>
      <c r="L5" s="10">
        <v>33</v>
      </c>
      <c r="M5" s="10">
        <v>16.3</v>
      </c>
      <c r="N5" s="11">
        <v>23</v>
      </c>
      <c r="O5" s="7">
        <v>16.2</v>
      </c>
      <c r="P5" s="10">
        <v>37</v>
      </c>
      <c r="Q5" s="10">
        <v>20.9</v>
      </c>
      <c r="R5" s="10">
        <v>29.9</v>
      </c>
      <c r="S5" s="10">
        <v>13.9</v>
      </c>
      <c r="T5" s="10">
        <v>26.1</v>
      </c>
      <c r="U5" s="10">
        <v>13.3</v>
      </c>
      <c r="V5" s="10">
        <v>19.600000000000001</v>
      </c>
      <c r="W5" s="10">
        <v>8.1999999999999993</v>
      </c>
      <c r="X5" s="10">
        <v>10.8</v>
      </c>
      <c r="Y5" s="10">
        <v>0.6</v>
      </c>
    </row>
    <row r="6" spans="1:25" ht="12.75" customHeight="1" thickBot="1" x14ac:dyDescent="0.25">
      <c r="A6" s="6">
        <v>2</v>
      </c>
      <c r="B6" s="10">
        <v>16.899999999999999</v>
      </c>
      <c r="C6" s="10">
        <v>5</v>
      </c>
      <c r="D6" s="21">
        <v>3.5</v>
      </c>
      <c r="E6" s="19">
        <v>1</v>
      </c>
      <c r="F6" s="21">
        <v>19.399999999999999</v>
      </c>
      <c r="G6" s="19">
        <v>3.6</v>
      </c>
      <c r="H6" s="21">
        <v>23.3</v>
      </c>
      <c r="I6" s="23">
        <v>8.1999999999999993</v>
      </c>
      <c r="J6" s="21">
        <v>23</v>
      </c>
      <c r="K6" s="10">
        <v>8.3000000000000007</v>
      </c>
      <c r="L6" s="10">
        <v>32.299999999999997</v>
      </c>
      <c r="M6" s="10">
        <v>17.3</v>
      </c>
      <c r="N6" s="8">
        <v>29.4</v>
      </c>
      <c r="O6" s="8">
        <v>13.8</v>
      </c>
      <c r="P6" s="10">
        <v>34.5</v>
      </c>
      <c r="Q6" s="10">
        <v>22</v>
      </c>
      <c r="R6" s="10">
        <v>26.6</v>
      </c>
      <c r="S6" s="10">
        <v>12.6</v>
      </c>
      <c r="T6" s="10">
        <v>26.3</v>
      </c>
      <c r="U6" s="10">
        <v>11.3</v>
      </c>
      <c r="V6" s="10">
        <v>21.1</v>
      </c>
      <c r="W6" s="10">
        <v>9.3000000000000007</v>
      </c>
      <c r="X6" s="48">
        <v>13.9</v>
      </c>
      <c r="Y6" s="48">
        <v>0.6</v>
      </c>
    </row>
    <row r="7" spans="1:25" ht="12.75" customHeight="1" thickBot="1" x14ac:dyDescent="0.25">
      <c r="A7" s="6">
        <v>3</v>
      </c>
      <c r="B7" s="10">
        <v>15.9</v>
      </c>
      <c r="C7" s="10">
        <v>3.9</v>
      </c>
      <c r="D7" s="21">
        <v>5.2</v>
      </c>
      <c r="E7" s="19">
        <v>-2.7</v>
      </c>
      <c r="F7" s="21">
        <v>20.3</v>
      </c>
      <c r="G7" s="23">
        <v>6.5</v>
      </c>
      <c r="H7" s="21">
        <v>19.100000000000001</v>
      </c>
      <c r="I7" s="19">
        <v>11.1</v>
      </c>
      <c r="J7" s="24">
        <v>23.3</v>
      </c>
      <c r="K7" s="10">
        <v>8.4</v>
      </c>
      <c r="L7" s="10">
        <v>28.9</v>
      </c>
      <c r="M7" s="10">
        <v>17.5</v>
      </c>
      <c r="N7" s="11">
        <v>30.1</v>
      </c>
      <c r="O7" s="8">
        <v>16.8</v>
      </c>
      <c r="P7" s="10">
        <v>34.299999999999997</v>
      </c>
      <c r="Q7" s="10">
        <v>19.600000000000001</v>
      </c>
      <c r="R7" s="10">
        <v>32</v>
      </c>
      <c r="S7" s="10">
        <v>13</v>
      </c>
      <c r="T7" s="10">
        <v>27.2</v>
      </c>
      <c r="U7" s="10">
        <v>12.2</v>
      </c>
      <c r="V7" s="10">
        <v>22.6</v>
      </c>
      <c r="W7" s="10">
        <v>9.8000000000000007</v>
      </c>
      <c r="X7" s="48">
        <v>15.4</v>
      </c>
      <c r="Y7" s="48">
        <v>5.8</v>
      </c>
    </row>
    <row r="8" spans="1:25" ht="12.75" customHeight="1" thickBot="1" x14ac:dyDescent="0.25">
      <c r="A8" s="6">
        <v>4</v>
      </c>
      <c r="B8" s="10">
        <v>19.399999999999999</v>
      </c>
      <c r="C8" s="10">
        <v>3.4</v>
      </c>
      <c r="D8" s="19">
        <v>7.6</v>
      </c>
      <c r="E8" s="23">
        <v>-3.7</v>
      </c>
      <c r="F8" s="19">
        <v>20</v>
      </c>
      <c r="G8" s="23">
        <v>5.8</v>
      </c>
      <c r="H8" s="21">
        <v>14</v>
      </c>
      <c r="I8" s="19">
        <v>11.5</v>
      </c>
      <c r="J8" s="24">
        <v>24.2</v>
      </c>
      <c r="K8" s="10">
        <v>10.7</v>
      </c>
      <c r="L8" s="10">
        <v>26.5</v>
      </c>
      <c r="M8" s="10">
        <v>17.2</v>
      </c>
      <c r="N8" s="11">
        <v>30.7</v>
      </c>
      <c r="O8" s="8">
        <v>19</v>
      </c>
      <c r="P8" s="10">
        <v>33.4</v>
      </c>
      <c r="Q8" s="10">
        <v>19.2</v>
      </c>
      <c r="R8" s="10">
        <v>31.6</v>
      </c>
      <c r="S8" s="10">
        <v>16.600000000000001</v>
      </c>
      <c r="T8" s="10">
        <v>29.6</v>
      </c>
      <c r="U8" s="10">
        <v>14.7</v>
      </c>
      <c r="V8" s="10">
        <v>21.2</v>
      </c>
      <c r="W8" s="10">
        <v>11.6</v>
      </c>
      <c r="X8" s="48">
        <v>16.600000000000001</v>
      </c>
      <c r="Y8" s="48">
        <v>5.7</v>
      </c>
    </row>
    <row r="9" spans="1:25" ht="12.75" customHeight="1" thickBot="1" x14ac:dyDescent="0.25">
      <c r="A9" s="6">
        <v>5</v>
      </c>
      <c r="B9" s="10">
        <v>17.899999999999999</v>
      </c>
      <c r="C9" s="10">
        <v>5</v>
      </c>
      <c r="D9" s="19">
        <v>3.1</v>
      </c>
      <c r="E9" s="23">
        <v>-5.0999999999999996</v>
      </c>
      <c r="F9" s="19">
        <v>19.3</v>
      </c>
      <c r="G9" s="23">
        <v>5.4</v>
      </c>
      <c r="H9" s="21">
        <v>17.3</v>
      </c>
      <c r="I9" s="23">
        <v>11.1</v>
      </c>
      <c r="J9" s="24">
        <v>24.2</v>
      </c>
      <c r="K9" s="10">
        <v>10.199999999999999</v>
      </c>
      <c r="L9" s="10">
        <v>27.6</v>
      </c>
      <c r="M9" s="10">
        <v>17.600000000000001</v>
      </c>
      <c r="N9" s="11">
        <v>29.6</v>
      </c>
      <c r="O9" s="8">
        <v>19.2</v>
      </c>
      <c r="P9" s="10">
        <v>32.200000000000003</v>
      </c>
      <c r="Q9" s="10">
        <v>20.5</v>
      </c>
      <c r="R9" s="10">
        <v>34.200000000000003</v>
      </c>
      <c r="S9" s="10">
        <v>17.5</v>
      </c>
      <c r="T9" s="10">
        <v>29.5</v>
      </c>
      <c r="U9" s="10">
        <v>16.399999999999999</v>
      </c>
      <c r="V9" s="10">
        <v>18.3</v>
      </c>
      <c r="W9" s="10">
        <v>9.4</v>
      </c>
      <c r="X9" s="48">
        <v>13.9</v>
      </c>
      <c r="Y9" s="48">
        <v>5.6</v>
      </c>
    </row>
    <row r="10" spans="1:25" ht="12.75" customHeight="1" thickBot="1" x14ac:dyDescent="0.25">
      <c r="A10" s="6">
        <v>6</v>
      </c>
      <c r="B10" s="10">
        <v>17</v>
      </c>
      <c r="C10" s="10">
        <v>4.2</v>
      </c>
      <c r="D10" s="19">
        <v>15.3</v>
      </c>
      <c r="E10" s="23">
        <v>-3.1</v>
      </c>
      <c r="F10" s="19">
        <v>17.899999999999999</v>
      </c>
      <c r="G10" s="23">
        <v>1.9</v>
      </c>
      <c r="H10" s="21">
        <v>19.7</v>
      </c>
      <c r="I10" s="23">
        <v>6.8</v>
      </c>
      <c r="J10" s="21">
        <v>21.5</v>
      </c>
      <c r="K10" s="10">
        <v>11.2</v>
      </c>
      <c r="L10" s="10">
        <v>31.3</v>
      </c>
      <c r="M10" s="10">
        <v>19.100000000000001</v>
      </c>
      <c r="N10" s="11">
        <v>28.9</v>
      </c>
      <c r="O10" s="8">
        <v>18.2</v>
      </c>
      <c r="P10" s="10">
        <v>32.4</v>
      </c>
      <c r="Q10" s="10">
        <v>16.899999999999999</v>
      </c>
      <c r="R10" s="10">
        <v>33.5</v>
      </c>
      <c r="S10" s="10">
        <v>18.3</v>
      </c>
      <c r="T10" s="10">
        <v>28.1</v>
      </c>
      <c r="U10" s="10">
        <v>15.3</v>
      </c>
      <c r="V10" s="10">
        <v>16.7</v>
      </c>
      <c r="W10" s="10">
        <v>7.9</v>
      </c>
      <c r="X10" s="48">
        <v>14.7</v>
      </c>
      <c r="Y10" s="48">
        <v>2.7</v>
      </c>
    </row>
    <row r="11" spans="1:25" ht="12.75" customHeight="1" thickBot="1" x14ac:dyDescent="0.25">
      <c r="A11" s="6">
        <v>7</v>
      </c>
      <c r="B11" s="10">
        <v>14.8</v>
      </c>
      <c r="C11" s="10">
        <v>2</v>
      </c>
      <c r="D11" s="19">
        <v>13.3</v>
      </c>
      <c r="E11" s="23">
        <v>-1.9</v>
      </c>
      <c r="F11" s="19">
        <v>19.600000000000001</v>
      </c>
      <c r="G11" s="23">
        <v>1.4</v>
      </c>
      <c r="H11" s="24">
        <v>18.5</v>
      </c>
      <c r="I11" s="19">
        <v>4.9000000000000004</v>
      </c>
      <c r="J11" s="24">
        <v>24.8</v>
      </c>
      <c r="K11" s="10">
        <v>9.8000000000000007</v>
      </c>
      <c r="L11" s="10">
        <v>32.9</v>
      </c>
      <c r="M11" s="10">
        <v>18.899999999999999</v>
      </c>
      <c r="N11" s="11">
        <v>29.4</v>
      </c>
      <c r="O11" s="8">
        <v>17.100000000000001</v>
      </c>
      <c r="P11" s="10">
        <v>32.1</v>
      </c>
      <c r="Q11" s="10">
        <v>18.100000000000001</v>
      </c>
      <c r="R11" s="10">
        <v>33</v>
      </c>
      <c r="S11" s="10">
        <v>18.899999999999999</v>
      </c>
      <c r="T11" s="10">
        <v>29.9</v>
      </c>
      <c r="U11" s="10">
        <v>17.5</v>
      </c>
      <c r="V11" s="10">
        <v>19.3</v>
      </c>
      <c r="W11" s="10">
        <v>5</v>
      </c>
      <c r="X11" s="48">
        <v>14.6</v>
      </c>
      <c r="Y11" s="48">
        <v>1.4</v>
      </c>
    </row>
    <row r="12" spans="1:25" ht="12.75" customHeight="1" thickBot="1" x14ac:dyDescent="0.25">
      <c r="A12" s="6">
        <v>8</v>
      </c>
      <c r="B12" s="10">
        <v>12.2</v>
      </c>
      <c r="C12" s="10">
        <v>3.4</v>
      </c>
      <c r="D12" s="19">
        <v>7.3</v>
      </c>
      <c r="E12" s="19">
        <v>-2.2000000000000002</v>
      </c>
      <c r="F12" s="19">
        <v>20.100000000000001</v>
      </c>
      <c r="G12" s="19">
        <v>3.6</v>
      </c>
      <c r="H12" s="21">
        <v>23.6</v>
      </c>
      <c r="I12" s="19">
        <v>9.4</v>
      </c>
      <c r="J12" s="21">
        <v>27.6</v>
      </c>
      <c r="K12" s="10">
        <v>12.3</v>
      </c>
      <c r="L12" s="10">
        <v>29.1</v>
      </c>
      <c r="M12" s="10">
        <v>18.8</v>
      </c>
      <c r="N12" s="9">
        <v>30.4</v>
      </c>
      <c r="O12" s="8">
        <v>19.399999999999999</v>
      </c>
      <c r="P12" s="10">
        <v>34.9</v>
      </c>
      <c r="Q12" s="10">
        <v>18.5</v>
      </c>
      <c r="R12" s="10">
        <v>31.2</v>
      </c>
      <c r="S12" s="10">
        <v>18.899999999999999</v>
      </c>
      <c r="T12" s="10">
        <v>29.6</v>
      </c>
      <c r="U12" s="10">
        <v>16.399999999999999</v>
      </c>
      <c r="V12" s="10">
        <v>20.7</v>
      </c>
      <c r="W12" s="10">
        <v>5</v>
      </c>
      <c r="X12" s="48">
        <v>15.4</v>
      </c>
      <c r="Y12" s="48">
        <v>2.5</v>
      </c>
    </row>
    <row r="13" spans="1:25" ht="12.75" customHeight="1" thickBot="1" x14ac:dyDescent="0.25">
      <c r="A13" s="6">
        <v>9</v>
      </c>
      <c r="B13" s="10">
        <v>13.9</v>
      </c>
      <c r="C13" s="10">
        <v>3.4</v>
      </c>
      <c r="D13" s="19">
        <v>10.3</v>
      </c>
      <c r="E13" s="19">
        <v>-1.2</v>
      </c>
      <c r="F13" s="19">
        <v>18.600000000000001</v>
      </c>
      <c r="G13" s="23">
        <v>2.9</v>
      </c>
      <c r="H13" s="21">
        <v>19.7</v>
      </c>
      <c r="I13" s="19">
        <v>9</v>
      </c>
      <c r="J13" s="21">
        <v>27</v>
      </c>
      <c r="K13" s="10">
        <v>13.8</v>
      </c>
      <c r="L13" s="10">
        <v>27.3</v>
      </c>
      <c r="M13" s="10">
        <v>16.5</v>
      </c>
      <c r="N13" s="11">
        <v>30.9</v>
      </c>
      <c r="O13" s="8">
        <v>17.7</v>
      </c>
      <c r="P13" s="10">
        <v>36</v>
      </c>
      <c r="Q13" s="10">
        <v>19.8</v>
      </c>
      <c r="R13" s="10">
        <v>32</v>
      </c>
      <c r="S13" s="10">
        <v>19.7</v>
      </c>
      <c r="T13" s="10">
        <v>31.3</v>
      </c>
      <c r="U13" s="10">
        <v>17.8</v>
      </c>
      <c r="V13" s="10">
        <v>16.7</v>
      </c>
      <c r="W13" s="10">
        <v>9.1</v>
      </c>
      <c r="X13" s="48">
        <v>13.5</v>
      </c>
      <c r="Y13" s="48">
        <v>1.1000000000000001</v>
      </c>
    </row>
    <row r="14" spans="1:25" ht="12.75" customHeight="1" thickBot="1" x14ac:dyDescent="0.25">
      <c r="A14" s="6">
        <v>10</v>
      </c>
      <c r="B14" s="10">
        <v>16.399999999999999</v>
      </c>
      <c r="C14" s="10">
        <v>1.3</v>
      </c>
      <c r="D14" s="21">
        <v>13.6</v>
      </c>
      <c r="E14" s="19">
        <v>0.2</v>
      </c>
      <c r="F14" s="19">
        <v>20.100000000000001</v>
      </c>
      <c r="G14" s="19">
        <v>2.8</v>
      </c>
      <c r="H14" s="24">
        <v>21.4</v>
      </c>
      <c r="I14" s="19">
        <v>8.5</v>
      </c>
      <c r="J14" s="21">
        <v>29.5</v>
      </c>
      <c r="K14" s="10">
        <v>13.1</v>
      </c>
      <c r="L14" s="10">
        <v>29.9</v>
      </c>
      <c r="M14" s="10">
        <v>19.7</v>
      </c>
      <c r="N14" s="11">
        <v>33.4</v>
      </c>
      <c r="O14" s="8">
        <v>19.7</v>
      </c>
      <c r="P14" s="10">
        <v>34.700000000000003</v>
      </c>
      <c r="Q14" s="10">
        <v>20.399999999999999</v>
      </c>
      <c r="R14" s="10">
        <v>31.2</v>
      </c>
      <c r="S14" s="10">
        <v>18.899999999999999</v>
      </c>
      <c r="T14" s="10">
        <v>29.5</v>
      </c>
      <c r="U14" s="10">
        <v>18.600000000000001</v>
      </c>
      <c r="V14" s="10">
        <v>20.5</v>
      </c>
      <c r="W14" s="10">
        <v>10.199999999999999</v>
      </c>
      <c r="X14" s="48">
        <v>13.9</v>
      </c>
      <c r="Y14" s="48">
        <v>0.9</v>
      </c>
    </row>
    <row r="15" spans="1:25" ht="12.75" customHeight="1" thickBot="1" x14ac:dyDescent="0.25">
      <c r="A15" s="6">
        <v>11</v>
      </c>
      <c r="B15" s="10">
        <v>16.5</v>
      </c>
      <c r="C15" s="10">
        <v>1.6</v>
      </c>
      <c r="D15" s="21">
        <v>11.3</v>
      </c>
      <c r="E15" s="19">
        <v>-3.7</v>
      </c>
      <c r="F15" s="19">
        <v>22.4</v>
      </c>
      <c r="G15" s="19">
        <v>4</v>
      </c>
      <c r="H15" s="24">
        <v>20</v>
      </c>
      <c r="I15" s="19">
        <v>7.2</v>
      </c>
      <c r="J15" s="24">
        <v>29.9</v>
      </c>
      <c r="K15" s="10">
        <v>14</v>
      </c>
      <c r="L15" s="10">
        <v>25.1</v>
      </c>
      <c r="M15" s="10">
        <v>18.2</v>
      </c>
      <c r="N15" s="11">
        <v>31.2</v>
      </c>
      <c r="O15" s="8">
        <v>21.2</v>
      </c>
      <c r="P15" s="10">
        <v>35.5</v>
      </c>
      <c r="Q15" s="10">
        <v>21.2</v>
      </c>
      <c r="R15" s="10">
        <v>32.4</v>
      </c>
      <c r="S15" s="10">
        <v>17.899999999999999</v>
      </c>
      <c r="T15" s="10">
        <v>26.3</v>
      </c>
      <c r="U15" s="10">
        <v>17.7</v>
      </c>
      <c r="V15" s="10">
        <v>17.8</v>
      </c>
      <c r="W15" s="10">
        <v>9.9</v>
      </c>
      <c r="X15" s="48">
        <v>13.8</v>
      </c>
      <c r="Y15" s="48">
        <v>1.3</v>
      </c>
    </row>
    <row r="16" spans="1:25" ht="12.75" customHeight="1" thickBot="1" x14ac:dyDescent="0.25">
      <c r="A16" s="6">
        <v>12</v>
      </c>
      <c r="B16" s="10">
        <v>13.1</v>
      </c>
      <c r="C16" s="10">
        <v>2.8</v>
      </c>
      <c r="D16" s="21">
        <v>11.3</v>
      </c>
      <c r="E16" s="23">
        <v>-3.7</v>
      </c>
      <c r="F16" s="19">
        <v>24.2</v>
      </c>
      <c r="G16" s="23">
        <v>5.7</v>
      </c>
      <c r="H16" s="24">
        <v>18</v>
      </c>
      <c r="I16" s="19">
        <v>10.3</v>
      </c>
      <c r="J16" s="24">
        <v>34</v>
      </c>
      <c r="K16" s="10">
        <v>16.600000000000001</v>
      </c>
      <c r="L16" s="10">
        <v>29.4</v>
      </c>
      <c r="M16" s="10">
        <v>14.2</v>
      </c>
      <c r="N16" s="11">
        <v>29.4</v>
      </c>
      <c r="O16" s="8">
        <v>19.899999999999999</v>
      </c>
      <c r="P16" s="10">
        <v>33.1</v>
      </c>
      <c r="Q16" s="10">
        <v>20.7</v>
      </c>
      <c r="R16" s="10">
        <v>33.6</v>
      </c>
      <c r="S16" s="10">
        <v>18.8</v>
      </c>
      <c r="T16" s="10">
        <v>24.9</v>
      </c>
      <c r="U16" s="10">
        <v>16.3</v>
      </c>
      <c r="V16" s="10">
        <v>18.100000000000001</v>
      </c>
      <c r="W16" s="10">
        <v>7</v>
      </c>
      <c r="X16" s="48">
        <v>12.4</v>
      </c>
      <c r="Y16" s="48">
        <v>2.1</v>
      </c>
    </row>
    <row r="17" spans="1:25" ht="12.75" customHeight="1" thickBot="1" x14ac:dyDescent="0.25">
      <c r="A17" s="6">
        <v>13</v>
      </c>
      <c r="B17" s="10">
        <v>11.5</v>
      </c>
      <c r="C17" s="10">
        <v>1.1000000000000001</v>
      </c>
      <c r="D17" s="21">
        <v>12.4</v>
      </c>
      <c r="E17" s="23">
        <v>-4.5</v>
      </c>
      <c r="F17" s="19">
        <v>24.9</v>
      </c>
      <c r="G17" s="23">
        <v>6.1</v>
      </c>
      <c r="H17" s="21">
        <v>21.1</v>
      </c>
      <c r="I17" s="21">
        <v>8.1</v>
      </c>
      <c r="J17" s="21">
        <v>25.7</v>
      </c>
      <c r="K17" s="10">
        <v>17.7</v>
      </c>
      <c r="L17" s="10">
        <v>26.3</v>
      </c>
      <c r="M17" s="10">
        <v>14.3</v>
      </c>
      <c r="N17" s="11">
        <v>31.4</v>
      </c>
      <c r="O17" s="8">
        <v>22.1</v>
      </c>
      <c r="P17" s="10">
        <v>32</v>
      </c>
      <c r="Q17" s="10">
        <v>20</v>
      </c>
      <c r="R17" s="10">
        <v>30.2</v>
      </c>
      <c r="S17" s="10">
        <v>15.8</v>
      </c>
      <c r="T17" s="10">
        <v>23</v>
      </c>
      <c r="U17" s="10">
        <v>12.8</v>
      </c>
      <c r="V17" s="10">
        <v>16.3</v>
      </c>
      <c r="W17" s="10">
        <v>6.6</v>
      </c>
      <c r="X17" s="48">
        <v>16.399999999999999</v>
      </c>
      <c r="Y17" s="48">
        <v>5.5</v>
      </c>
    </row>
    <row r="18" spans="1:25" ht="12.75" customHeight="1" thickBot="1" x14ac:dyDescent="0.25">
      <c r="A18" s="6">
        <v>14</v>
      </c>
      <c r="B18" s="10">
        <v>9.5</v>
      </c>
      <c r="C18" s="10">
        <v>0.3</v>
      </c>
      <c r="D18" s="21">
        <v>13.1</v>
      </c>
      <c r="E18" s="19">
        <v>-0.1</v>
      </c>
      <c r="F18" s="19">
        <v>24.4</v>
      </c>
      <c r="G18" s="23">
        <v>7.2</v>
      </c>
      <c r="H18" s="21">
        <v>18.2</v>
      </c>
      <c r="I18" s="21">
        <v>6.3</v>
      </c>
      <c r="J18" s="21">
        <v>24.6</v>
      </c>
      <c r="K18" s="10">
        <v>16.600000000000001</v>
      </c>
      <c r="L18" s="10">
        <v>27.6</v>
      </c>
      <c r="M18" s="10">
        <v>16.100000000000001</v>
      </c>
      <c r="N18" s="9">
        <v>29.4</v>
      </c>
      <c r="O18" s="8">
        <v>20.100000000000001</v>
      </c>
      <c r="P18" s="10">
        <v>32.700000000000003</v>
      </c>
      <c r="Q18" s="10">
        <v>20.9</v>
      </c>
      <c r="R18" s="10">
        <v>30.5</v>
      </c>
      <c r="S18" s="10">
        <v>12.6</v>
      </c>
      <c r="T18" s="10">
        <v>24.8</v>
      </c>
      <c r="U18" s="10">
        <v>10.3</v>
      </c>
      <c r="V18" s="10">
        <v>21.4</v>
      </c>
      <c r="W18" s="10">
        <v>13.4</v>
      </c>
      <c r="X18" s="48">
        <v>15.6</v>
      </c>
      <c r="Y18" s="48">
        <v>6.6</v>
      </c>
    </row>
    <row r="19" spans="1:25" ht="12.75" customHeight="1" thickBot="1" x14ac:dyDescent="0.25">
      <c r="A19" s="6">
        <v>15</v>
      </c>
      <c r="B19" s="10">
        <v>14.9</v>
      </c>
      <c r="C19" s="10">
        <v>3.3</v>
      </c>
      <c r="D19" s="19">
        <v>15.1</v>
      </c>
      <c r="E19" s="23">
        <v>-0.1</v>
      </c>
      <c r="F19" s="19">
        <v>22.2</v>
      </c>
      <c r="G19" s="20">
        <v>6.5</v>
      </c>
      <c r="H19" s="24">
        <v>20</v>
      </c>
      <c r="I19" s="21">
        <v>6.6</v>
      </c>
      <c r="J19" s="21">
        <v>27.1</v>
      </c>
      <c r="K19" s="10">
        <v>15.6</v>
      </c>
      <c r="L19" s="10">
        <v>30.6</v>
      </c>
      <c r="M19" s="10">
        <v>15.2</v>
      </c>
      <c r="N19" s="10">
        <v>30.6</v>
      </c>
      <c r="O19" s="10">
        <v>18.2</v>
      </c>
      <c r="P19" s="10">
        <v>34.200000000000003</v>
      </c>
      <c r="Q19" s="10">
        <v>22.3</v>
      </c>
      <c r="R19" s="10">
        <v>31</v>
      </c>
      <c r="S19" s="10">
        <v>15.4</v>
      </c>
      <c r="T19" s="10">
        <v>21.9</v>
      </c>
      <c r="U19" s="10">
        <v>10.4</v>
      </c>
      <c r="V19" s="10">
        <v>23.6</v>
      </c>
      <c r="W19" s="10">
        <v>11.2</v>
      </c>
      <c r="X19" s="48">
        <v>19.5</v>
      </c>
      <c r="Y19" s="48">
        <v>11.4</v>
      </c>
    </row>
    <row r="20" spans="1:25" ht="12.75" customHeight="1" thickBot="1" x14ac:dyDescent="0.25">
      <c r="A20" s="6">
        <v>16</v>
      </c>
      <c r="B20" s="10">
        <v>11.7</v>
      </c>
      <c r="C20" s="10">
        <v>2.2000000000000002</v>
      </c>
      <c r="D20" s="21">
        <v>18.2</v>
      </c>
      <c r="E20" s="19">
        <v>1.2</v>
      </c>
      <c r="F20" s="21">
        <v>22.7</v>
      </c>
      <c r="G20" s="23">
        <v>4.3</v>
      </c>
      <c r="H20" s="24">
        <v>20.3</v>
      </c>
      <c r="I20" s="19">
        <v>6.3</v>
      </c>
      <c r="J20" s="21">
        <v>21.4</v>
      </c>
      <c r="K20" s="10">
        <v>13.7</v>
      </c>
      <c r="L20" s="10">
        <v>31.9</v>
      </c>
      <c r="M20" s="10">
        <v>15.8</v>
      </c>
      <c r="N20" s="10">
        <v>28.8</v>
      </c>
      <c r="O20" s="10">
        <v>20.6</v>
      </c>
      <c r="P20" s="10">
        <v>34.1</v>
      </c>
      <c r="Q20" s="10">
        <v>22.5</v>
      </c>
      <c r="R20" s="10">
        <v>30.3</v>
      </c>
      <c r="S20" s="10">
        <v>17.399999999999999</v>
      </c>
      <c r="T20" s="10">
        <v>23.2</v>
      </c>
      <c r="U20" s="10">
        <v>8.1999999999999993</v>
      </c>
      <c r="V20" s="10">
        <v>20.2</v>
      </c>
      <c r="W20" s="10">
        <v>10.5</v>
      </c>
      <c r="X20" s="48">
        <v>20.5</v>
      </c>
      <c r="Y20" s="48">
        <v>9.8000000000000007</v>
      </c>
    </row>
    <row r="21" spans="1:25" ht="12.75" customHeight="1" thickBot="1" x14ac:dyDescent="0.25">
      <c r="A21" s="6">
        <v>17</v>
      </c>
      <c r="B21" s="10">
        <v>17.7</v>
      </c>
      <c r="C21" s="10">
        <v>3.8</v>
      </c>
      <c r="D21" s="21">
        <v>16.899999999999999</v>
      </c>
      <c r="E21" s="23">
        <v>4.7</v>
      </c>
      <c r="F21" s="21">
        <v>22.9</v>
      </c>
      <c r="G21" s="23">
        <v>4.8</v>
      </c>
      <c r="H21" s="24">
        <v>21</v>
      </c>
      <c r="I21" s="19">
        <v>4</v>
      </c>
      <c r="J21" s="24">
        <v>20.2</v>
      </c>
      <c r="K21" s="10">
        <v>13.1</v>
      </c>
      <c r="L21" s="10">
        <v>31.1</v>
      </c>
      <c r="M21" s="10">
        <v>15.8</v>
      </c>
      <c r="N21" s="10">
        <v>35.700000000000003</v>
      </c>
      <c r="O21" s="10">
        <v>19.2</v>
      </c>
      <c r="P21" s="10">
        <v>35.4</v>
      </c>
      <c r="Q21" s="10">
        <v>19.8</v>
      </c>
      <c r="R21" s="10">
        <v>27.2</v>
      </c>
      <c r="S21" s="10">
        <v>19</v>
      </c>
      <c r="T21" s="10">
        <v>26.3</v>
      </c>
      <c r="U21" s="10">
        <v>12</v>
      </c>
      <c r="V21" s="10">
        <v>16.100000000000001</v>
      </c>
      <c r="W21" s="10">
        <v>12.8</v>
      </c>
      <c r="X21" s="48">
        <v>18.8</v>
      </c>
      <c r="Y21" s="48">
        <v>6.9</v>
      </c>
    </row>
    <row r="22" spans="1:25" ht="12.75" customHeight="1" thickBot="1" x14ac:dyDescent="0.25">
      <c r="A22" s="6">
        <v>18</v>
      </c>
      <c r="B22" s="10">
        <v>12</v>
      </c>
      <c r="C22" s="10">
        <v>2</v>
      </c>
      <c r="D22" s="19">
        <v>18.399999999999999</v>
      </c>
      <c r="E22" s="20">
        <v>3.1</v>
      </c>
      <c r="F22" s="21">
        <v>19.8</v>
      </c>
      <c r="G22" s="23">
        <v>6.7</v>
      </c>
      <c r="H22" s="24">
        <v>19.2</v>
      </c>
      <c r="I22" s="19">
        <v>9.5</v>
      </c>
      <c r="J22" s="24">
        <v>23.6</v>
      </c>
      <c r="K22" s="10">
        <v>14.5</v>
      </c>
      <c r="L22" s="10">
        <v>29.9</v>
      </c>
      <c r="M22" s="10">
        <v>17.5</v>
      </c>
      <c r="N22" s="10">
        <v>36.299999999999997</v>
      </c>
      <c r="O22" s="10">
        <v>19.100000000000001</v>
      </c>
      <c r="P22" s="10">
        <v>36.299999999999997</v>
      </c>
      <c r="Q22" s="10">
        <v>19.899999999999999</v>
      </c>
      <c r="R22" s="10">
        <v>28.2</v>
      </c>
      <c r="S22" s="10">
        <v>19.2</v>
      </c>
      <c r="T22" s="10">
        <v>25.7</v>
      </c>
      <c r="U22" s="10">
        <v>16.600000000000001</v>
      </c>
      <c r="V22" s="10">
        <v>20</v>
      </c>
      <c r="W22" s="10">
        <v>13.5</v>
      </c>
      <c r="X22" s="48">
        <v>14.7</v>
      </c>
      <c r="Y22" s="48">
        <v>3.7</v>
      </c>
    </row>
    <row r="23" spans="1:25" ht="12.75" customHeight="1" thickBot="1" x14ac:dyDescent="0.25">
      <c r="A23" s="6">
        <v>19</v>
      </c>
      <c r="B23" s="10">
        <v>16.600000000000001</v>
      </c>
      <c r="C23" s="10">
        <v>1.1000000000000001</v>
      </c>
      <c r="D23" s="19">
        <v>15.7</v>
      </c>
      <c r="E23" s="20">
        <v>1.6</v>
      </c>
      <c r="F23" s="19">
        <v>18.8</v>
      </c>
      <c r="G23" s="20">
        <v>7.3</v>
      </c>
      <c r="H23" s="21">
        <v>20.2</v>
      </c>
      <c r="I23" s="19">
        <v>9.8000000000000007</v>
      </c>
      <c r="J23" s="24">
        <v>23.9</v>
      </c>
      <c r="K23" s="10">
        <v>14.1</v>
      </c>
      <c r="L23" s="10">
        <v>31.9</v>
      </c>
      <c r="M23" s="10">
        <v>19.2</v>
      </c>
      <c r="N23" s="27">
        <v>35.200000000000003</v>
      </c>
      <c r="O23" s="10">
        <v>18.899999999999999</v>
      </c>
      <c r="P23" s="10">
        <v>37.9</v>
      </c>
      <c r="Q23" s="10">
        <v>21.2</v>
      </c>
      <c r="R23" s="10">
        <v>24.8</v>
      </c>
      <c r="S23" s="10">
        <v>19.8</v>
      </c>
      <c r="T23" s="10">
        <v>26.8</v>
      </c>
      <c r="U23" s="10">
        <v>19.8</v>
      </c>
      <c r="V23" s="10">
        <v>17.8</v>
      </c>
      <c r="W23" s="10">
        <v>9.6</v>
      </c>
      <c r="X23" s="48">
        <v>13</v>
      </c>
      <c r="Y23" s="48">
        <v>6.7</v>
      </c>
    </row>
    <row r="24" spans="1:25" ht="12.75" customHeight="1" thickBot="1" x14ac:dyDescent="0.25">
      <c r="A24" s="6">
        <v>20</v>
      </c>
      <c r="B24" s="10">
        <v>17.2</v>
      </c>
      <c r="C24" s="10">
        <v>3.8</v>
      </c>
      <c r="D24" s="19">
        <v>16.7</v>
      </c>
      <c r="E24" s="20">
        <v>2.2999999999999998</v>
      </c>
      <c r="F24" s="19">
        <v>18.899999999999999</v>
      </c>
      <c r="G24" s="19">
        <v>4.9000000000000004</v>
      </c>
      <c r="H24" s="24">
        <v>21.9</v>
      </c>
      <c r="I24" s="19">
        <v>8.1999999999999993</v>
      </c>
      <c r="J24" s="24">
        <v>21.9</v>
      </c>
      <c r="K24" s="10">
        <v>11.6</v>
      </c>
      <c r="L24" s="10">
        <v>34.700000000000003</v>
      </c>
      <c r="M24" s="10">
        <v>20</v>
      </c>
      <c r="N24" s="10">
        <v>32.799999999999997</v>
      </c>
      <c r="O24" s="10">
        <v>19.600000000000001</v>
      </c>
      <c r="P24" s="10">
        <v>38.5</v>
      </c>
      <c r="Q24" s="10">
        <v>23.5</v>
      </c>
      <c r="R24" s="10">
        <v>24.1</v>
      </c>
      <c r="S24" s="10">
        <v>18</v>
      </c>
      <c r="T24" s="10">
        <v>26.4</v>
      </c>
      <c r="U24" s="10">
        <v>19.3</v>
      </c>
      <c r="V24" s="10">
        <v>22.1</v>
      </c>
      <c r="W24" s="10">
        <v>9.1999999999999993</v>
      </c>
      <c r="X24" s="48">
        <v>16.5</v>
      </c>
      <c r="Y24" s="48">
        <v>6.1</v>
      </c>
    </row>
    <row r="25" spans="1:25" ht="12.75" customHeight="1" thickBot="1" x14ac:dyDescent="0.25">
      <c r="A25" s="6">
        <v>21</v>
      </c>
      <c r="B25" s="10">
        <v>18.600000000000001</v>
      </c>
      <c r="C25" s="10">
        <v>5.5</v>
      </c>
      <c r="D25" s="21">
        <v>16.899999999999999</v>
      </c>
      <c r="E25" s="19">
        <v>0.3</v>
      </c>
      <c r="F25" s="19">
        <v>17</v>
      </c>
      <c r="G25" s="23">
        <v>8.3000000000000007</v>
      </c>
      <c r="H25" s="24">
        <v>23.2</v>
      </c>
      <c r="I25" s="19">
        <v>10.1</v>
      </c>
      <c r="J25" s="24">
        <v>20.6</v>
      </c>
      <c r="K25" s="10">
        <v>10.1</v>
      </c>
      <c r="L25" s="10">
        <v>36.6</v>
      </c>
      <c r="M25" s="10">
        <v>19.7</v>
      </c>
      <c r="N25" s="10">
        <v>29</v>
      </c>
      <c r="O25" s="10">
        <v>19.8</v>
      </c>
      <c r="P25" s="10">
        <v>36.5</v>
      </c>
      <c r="Q25" s="10">
        <v>21.5</v>
      </c>
      <c r="R25" s="10">
        <v>29.6</v>
      </c>
      <c r="S25" s="10">
        <v>17.3</v>
      </c>
      <c r="T25" s="10">
        <v>23.5</v>
      </c>
      <c r="U25" s="10">
        <v>15.3</v>
      </c>
      <c r="V25" s="10">
        <v>16.100000000000001</v>
      </c>
      <c r="W25" s="10">
        <v>8.5</v>
      </c>
      <c r="X25" s="48">
        <v>17.8</v>
      </c>
      <c r="Y25" s="48">
        <v>8.1</v>
      </c>
    </row>
    <row r="26" spans="1:25" ht="12.75" customHeight="1" thickBot="1" x14ac:dyDescent="0.25">
      <c r="A26" s="6">
        <v>22</v>
      </c>
      <c r="B26" s="10">
        <v>15.2</v>
      </c>
      <c r="C26" s="10">
        <v>5</v>
      </c>
      <c r="D26" s="21">
        <v>21.1</v>
      </c>
      <c r="E26" s="19">
        <v>1</v>
      </c>
      <c r="F26" s="19">
        <v>18.399999999999999</v>
      </c>
      <c r="G26" s="23">
        <v>8.1999999999999993</v>
      </c>
      <c r="H26" s="21">
        <v>19.5</v>
      </c>
      <c r="I26" s="19">
        <v>12.6</v>
      </c>
      <c r="J26" s="24">
        <v>24.3</v>
      </c>
      <c r="K26" s="10">
        <v>13.6</v>
      </c>
      <c r="L26" s="10">
        <v>31.8</v>
      </c>
      <c r="M26" s="10">
        <v>19.7</v>
      </c>
      <c r="N26" s="10">
        <v>29.7</v>
      </c>
      <c r="O26" s="10">
        <v>20.8</v>
      </c>
      <c r="P26" s="10">
        <v>37.9</v>
      </c>
      <c r="Q26" s="10">
        <v>21.6</v>
      </c>
      <c r="R26" s="10">
        <v>29.6</v>
      </c>
      <c r="S26" s="10">
        <v>17.8</v>
      </c>
      <c r="T26" s="10">
        <v>21.5</v>
      </c>
      <c r="U26" s="10">
        <v>15.5</v>
      </c>
      <c r="V26" s="10">
        <v>19.2</v>
      </c>
      <c r="W26" s="10">
        <v>8.3000000000000007</v>
      </c>
      <c r="X26" s="48">
        <v>17.100000000000001</v>
      </c>
      <c r="Y26" s="48">
        <v>5.9</v>
      </c>
    </row>
    <row r="27" spans="1:25" ht="12.75" customHeight="1" thickBot="1" x14ac:dyDescent="0.25">
      <c r="A27" s="6">
        <v>23</v>
      </c>
      <c r="B27" s="10">
        <v>15.8</v>
      </c>
      <c r="C27" s="10">
        <v>4.7</v>
      </c>
      <c r="D27" s="19">
        <v>22.4</v>
      </c>
      <c r="E27" s="23">
        <v>1.1000000000000001</v>
      </c>
      <c r="F27" s="19">
        <v>21</v>
      </c>
      <c r="G27" s="20">
        <v>5.9</v>
      </c>
      <c r="H27" s="21">
        <v>19.100000000000001</v>
      </c>
      <c r="I27" s="19">
        <v>11.3</v>
      </c>
      <c r="J27" s="25">
        <v>31</v>
      </c>
      <c r="K27" s="10">
        <v>14.7</v>
      </c>
      <c r="L27" s="10">
        <v>31.2</v>
      </c>
      <c r="M27" s="10">
        <v>16.899999999999999</v>
      </c>
      <c r="N27" s="10">
        <v>30.1</v>
      </c>
      <c r="O27" s="10">
        <v>18.600000000000001</v>
      </c>
      <c r="P27" s="10">
        <v>37.799999999999997</v>
      </c>
      <c r="Q27" s="10">
        <v>22.8</v>
      </c>
      <c r="R27" s="10">
        <v>26.6</v>
      </c>
      <c r="S27" s="10">
        <v>20.399999999999999</v>
      </c>
      <c r="T27" s="10">
        <v>26.2</v>
      </c>
      <c r="U27" s="10">
        <v>14</v>
      </c>
      <c r="V27" s="10">
        <v>21.8</v>
      </c>
      <c r="W27" s="10">
        <v>6.3</v>
      </c>
      <c r="X27" s="48">
        <v>19.399999999999999</v>
      </c>
      <c r="Y27" s="48">
        <v>6.3</v>
      </c>
    </row>
    <row r="28" spans="1:25" ht="12.75" customHeight="1" thickBot="1" x14ac:dyDescent="0.25">
      <c r="A28" s="6">
        <v>24</v>
      </c>
      <c r="B28" s="10">
        <v>15.9</v>
      </c>
      <c r="C28" s="10">
        <v>3.8</v>
      </c>
      <c r="D28" s="19">
        <v>23</v>
      </c>
      <c r="E28" s="20">
        <v>4.4000000000000004</v>
      </c>
      <c r="F28" s="19">
        <v>21.6</v>
      </c>
      <c r="G28" s="23">
        <v>6.5</v>
      </c>
      <c r="H28" s="21">
        <v>20.8</v>
      </c>
      <c r="I28" s="19">
        <v>9.1</v>
      </c>
      <c r="J28" s="25">
        <v>30.3</v>
      </c>
      <c r="K28" s="10">
        <v>13</v>
      </c>
      <c r="L28" s="10">
        <v>32.700000000000003</v>
      </c>
      <c r="M28" s="10">
        <v>17.600000000000001</v>
      </c>
      <c r="N28" s="10">
        <v>30.9</v>
      </c>
      <c r="O28" s="10">
        <v>16.2</v>
      </c>
      <c r="P28" s="10">
        <v>35.5</v>
      </c>
      <c r="Q28" s="10">
        <v>20.8</v>
      </c>
      <c r="R28" s="10">
        <v>29.6</v>
      </c>
      <c r="S28" s="10">
        <v>17.3</v>
      </c>
      <c r="T28" s="10">
        <v>26.3</v>
      </c>
      <c r="U28" s="10">
        <v>14.4</v>
      </c>
      <c r="V28" s="10">
        <v>20.3</v>
      </c>
      <c r="W28" s="10">
        <v>7.8</v>
      </c>
      <c r="X28" s="48">
        <v>18.8</v>
      </c>
      <c r="Y28" s="48">
        <v>5.2</v>
      </c>
    </row>
    <row r="29" spans="1:25" ht="12.75" customHeight="1" thickBot="1" x14ac:dyDescent="0.25">
      <c r="A29" s="6">
        <v>25</v>
      </c>
      <c r="B29" s="10">
        <v>20.399999999999999</v>
      </c>
      <c r="C29" s="10">
        <v>2</v>
      </c>
      <c r="D29" s="23">
        <v>22.2</v>
      </c>
      <c r="E29" s="20">
        <v>3.5</v>
      </c>
      <c r="F29" s="21">
        <v>25.1</v>
      </c>
      <c r="G29" s="23">
        <v>8.3000000000000007</v>
      </c>
      <c r="H29" s="21">
        <v>20.9</v>
      </c>
      <c r="I29" s="19">
        <v>7.5</v>
      </c>
      <c r="J29" s="24">
        <v>30.2</v>
      </c>
      <c r="K29" s="10">
        <v>15.9</v>
      </c>
      <c r="L29" s="10">
        <v>34.799999999999997</v>
      </c>
      <c r="M29" s="10">
        <v>19</v>
      </c>
      <c r="N29" s="10">
        <v>31.6</v>
      </c>
      <c r="O29" s="10">
        <v>17.399999999999999</v>
      </c>
      <c r="P29" s="10">
        <v>35.200000000000003</v>
      </c>
      <c r="Q29" s="10">
        <v>23.2</v>
      </c>
      <c r="R29" s="10">
        <v>28.1</v>
      </c>
      <c r="S29" s="10">
        <v>15.2</v>
      </c>
      <c r="T29" s="10">
        <v>19.600000000000001</v>
      </c>
      <c r="U29" s="10">
        <v>15.9</v>
      </c>
      <c r="V29" s="10">
        <v>18.899999999999999</v>
      </c>
      <c r="W29" s="10">
        <v>9.8000000000000007</v>
      </c>
      <c r="X29" s="48">
        <v>17.600000000000001</v>
      </c>
      <c r="Y29" s="48">
        <v>6.8</v>
      </c>
    </row>
    <row r="30" spans="1:25" ht="12.75" customHeight="1" thickBot="1" x14ac:dyDescent="0.25">
      <c r="A30" s="6">
        <v>26</v>
      </c>
      <c r="B30" s="10">
        <v>18.399999999999999</v>
      </c>
      <c r="C30" s="10">
        <v>1.6</v>
      </c>
      <c r="D30" s="19">
        <v>26.2</v>
      </c>
      <c r="E30" s="20">
        <v>7.2</v>
      </c>
      <c r="F30" s="21">
        <v>22.2</v>
      </c>
      <c r="G30" s="20">
        <v>8.8000000000000007</v>
      </c>
      <c r="H30" s="21">
        <v>26.6</v>
      </c>
      <c r="I30" s="19">
        <v>14.9</v>
      </c>
      <c r="J30" s="24">
        <v>28.4</v>
      </c>
      <c r="K30" s="10">
        <v>15.7</v>
      </c>
      <c r="L30" s="10">
        <v>35.299999999999997</v>
      </c>
      <c r="M30" s="10">
        <v>19</v>
      </c>
      <c r="N30" s="10">
        <v>34.200000000000003</v>
      </c>
      <c r="O30" s="10">
        <v>19.600000000000001</v>
      </c>
      <c r="P30" s="10">
        <v>31.4</v>
      </c>
      <c r="Q30" s="10">
        <v>20.6</v>
      </c>
      <c r="R30" s="10">
        <v>26</v>
      </c>
      <c r="S30" s="10">
        <v>11.7</v>
      </c>
      <c r="T30" s="10">
        <v>21.5</v>
      </c>
      <c r="U30" s="10">
        <v>15.1</v>
      </c>
      <c r="V30" s="10">
        <v>18.5</v>
      </c>
      <c r="W30" s="10">
        <v>11.6</v>
      </c>
      <c r="X30" s="48">
        <v>17.8</v>
      </c>
      <c r="Y30" s="48">
        <v>5.8</v>
      </c>
    </row>
    <row r="31" spans="1:25" ht="12.75" customHeight="1" thickBot="1" x14ac:dyDescent="0.25">
      <c r="A31" s="6">
        <v>27</v>
      </c>
      <c r="B31" s="10">
        <v>11.9</v>
      </c>
      <c r="C31" s="10">
        <v>4.3</v>
      </c>
      <c r="D31" s="21">
        <v>19.7</v>
      </c>
      <c r="E31" s="19">
        <v>5.8</v>
      </c>
      <c r="F31" s="21">
        <v>23.9</v>
      </c>
      <c r="G31" s="23">
        <v>8.3000000000000007</v>
      </c>
      <c r="H31" s="21">
        <v>23.7</v>
      </c>
      <c r="I31" s="21">
        <v>14.1</v>
      </c>
      <c r="J31" s="24">
        <v>28.9</v>
      </c>
      <c r="K31" s="10">
        <v>14.6</v>
      </c>
      <c r="L31" s="10">
        <v>34.9</v>
      </c>
      <c r="M31" s="10">
        <v>20.2</v>
      </c>
      <c r="N31" s="10">
        <v>37</v>
      </c>
      <c r="O31" s="10">
        <v>21.2</v>
      </c>
      <c r="P31" s="10">
        <v>31.6</v>
      </c>
      <c r="Q31" s="10">
        <v>21.5</v>
      </c>
      <c r="R31" s="10">
        <v>22.6</v>
      </c>
      <c r="S31" s="10">
        <v>11.4</v>
      </c>
      <c r="T31" s="10">
        <v>23</v>
      </c>
      <c r="U31" s="10">
        <v>8.3000000000000007</v>
      </c>
      <c r="V31" s="10">
        <v>11.6</v>
      </c>
      <c r="W31" s="10">
        <v>8</v>
      </c>
      <c r="X31" s="48">
        <v>13.7</v>
      </c>
      <c r="Y31" s="48">
        <v>5.3</v>
      </c>
    </row>
    <row r="32" spans="1:25" ht="12.75" customHeight="1" thickBot="1" x14ac:dyDescent="0.25">
      <c r="A32" s="6">
        <v>28</v>
      </c>
      <c r="B32" s="10">
        <v>9.5</v>
      </c>
      <c r="C32" s="10">
        <v>3.4</v>
      </c>
      <c r="D32" s="19">
        <v>20.100000000000001</v>
      </c>
      <c r="E32" s="19">
        <v>5.5</v>
      </c>
      <c r="F32" s="21">
        <v>25.1</v>
      </c>
      <c r="G32" s="19">
        <v>7.6</v>
      </c>
      <c r="H32" s="24">
        <v>22.8</v>
      </c>
      <c r="I32" s="19">
        <v>12.7</v>
      </c>
      <c r="J32" s="24">
        <v>29.9</v>
      </c>
      <c r="K32" s="10">
        <v>15.8</v>
      </c>
      <c r="L32" s="10">
        <v>36.200000000000003</v>
      </c>
      <c r="M32" s="10">
        <v>23.5</v>
      </c>
      <c r="N32" s="10">
        <v>36.6</v>
      </c>
      <c r="O32" s="10">
        <v>20</v>
      </c>
      <c r="P32" s="10">
        <v>33.299999999999997</v>
      </c>
      <c r="Q32" s="10">
        <v>23.6</v>
      </c>
      <c r="R32" s="10">
        <v>23.1</v>
      </c>
      <c r="S32" s="10">
        <v>16.600000000000001</v>
      </c>
      <c r="T32" s="10">
        <v>15.7</v>
      </c>
      <c r="U32" s="20">
        <v>4.5</v>
      </c>
      <c r="V32" s="10">
        <v>12.2</v>
      </c>
      <c r="W32" s="10">
        <v>7.4</v>
      </c>
      <c r="X32" s="48">
        <v>13.7</v>
      </c>
      <c r="Y32" s="48">
        <v>5.4</v>
      </c>
    </row>
    <row r="33" spans="1:25" ht="12.75" customHeight="1" thickBot="1" x14ac:dyDescent="0.25">
      <c r="A33" s="6">
        <v>29</v>
      </c>
      <c r="B33" s="10">
        <v>13.7</v>
      </c>
      <c r="C33" s="10">
        <v>0.6</v>
      </c>
      <c r="D33" s="19">
        <v>22.5</v>
      </c>
      <c r="E33" s="23">
        <v>6.8</v>
      </c>
      <c r="F33" s="21">
        <v>25.4</v>
      </c>
      <c r="G33" s="19">
        <v>8</v>
      </c>
      <c r="H33" s="21">
        <v>20.399999999999999</v>
      </c>
      <c r="I33" s="21">
        <v>9.1999999999999993</v>
      </c>
      <c r="J33" s="24">
        <v>30.6</v>
      </c>
      <c r="K33" s="10">
        <v>16.100000000000001</v>
      </c>
      <c r="L33" s="10">
        <v>35.6</v>
      </c>
      <c r="M33" s="10">
        <v>21.4</v>
      </c>
      <c r="N33" s="10">
        <v>32.700000000000003</v>
      </c>
      <c r="O33" s="10">
        <v>20.100000000000001</v>
      </c>
      <c r="P33" s="10">
        <v>33.9</v>
      </c>
      <c r="Q33" s="10">
        <v>21.2</v>
      </c>
      <c r="R33" s="10">
        <v>20.5</v>
      </c>
      <c r="S33" s="10">
        <v>14.9</v>
      </c>
      <c r="T33" s="10">
        <v>18.600000000000001</v>
      </c>
      <c r="U33" s="20">
        <v>3.6</v>
      </c>
      <c r="V33" s="10">
        <v>16.5</v>
      </c>
      <c r="W33" s="10">
        <v>3</v>
      </c>
      <c r="X33" s="48">
        <v>19.5</v>
      </c>
      <c r="Y33" s="48">
        <v>3.6</v>
      </c>
    </row>
    <row r="34" spans="1:25" ht="12.75" customHeight="1" thickBot="1" x14ac:dyDescent="0.25">
      <c r="A34" s="6">
        <v>30</v>
      </c>
      <c r="B34" s="10">
        <v>14.9</v>
      </c>
      <c r="C34" s="10">
        <v>-0.5</v>
      </c>
      <c r="D34" s="125"/>
      <c r="E34" s="126"/>
      <c r="F34" s="21">
        <v>28.9</v>
      </c>
      <c r="G34" s="19">
        <v>9.1</v>
      </c>
      <c r="H34" s="21">
        <v>19.3</v>
      </c>
      <c r="I34" s="21">
        <v>9</v>
      </c>
      <c r="J34" s="24">
        <v>32.299999999999997</v>
      </c>
      <c r="K34" s="10">
        <v>16.7</v>
      </c>
      <c r="L34" s="10">
        <v>35.299999999999997</v>
      </c>
      <c r="M34" s="10">
        <v>21.2</v>
      </c>
      <c r="N34" s="10">
        <v>32</v>
      </c>
      <c r="O34" s="10">
        <v>22.8</v>
      </c>
      <c r="P34" s="10">
        <v>26</v>
      </c>
      <c r="Q34" s="10">
        <v>17.5</v>
      </c>
      <c r="R34" s="10">
        <v>25.9</v>
      </c>
      <c r="S34" s="10">
        <v>14.6</v>
      </c>
      <c r="T34" s="10">
        <v>14.6</v>
      </c>
      <c r="U34" s="20">
        <v>2.9</v>
      </c>
      <c r="V34" s="10">
        <v>15.4</v>
      </c>
      <c r="W34" s="10">
        <v>0.8</v>
      </c>
      <c r="X34" s="48">
        <v>15.4</v>
      </c>
      <c r="Y34" s="48">
        <v>3.4</v>
      </c>
    </row>
    <row r="35" spans="1:25" ht="12.75" customHeight="1" thickBot="1" x14ac:dyDescent="0.25">
      <c r="A35" s="6">
        <v>31</v>
      </c>
      <c r="B35" s="10">
        <v>11.7</v>
      </c>
      <c r="C35" s="10">
        <v>0.2</v>
      </c>
      <c r="D35" s="127"/>
      <c r="E35" s="128"/>
      <c r="F35" s="21">
        <v>25.3</v>
      </c>
      <c r="G35" s="23">
        <v>9</v>
      </c>
      <c r="H35" s="125"/>
      <c r="I35" s="126"/>
      <c r="J35" s="24">
        <v>32.200000000000003</v>
      </c>
      <c r="K35" s="10">
        <v>16.7</v>
      </c>
      <c r="L35" s="129"/>
      <c r="M35" s="130"/>
      <c r="N35" s="10">
        <v>33.6</v>
      </c>
      <c r="O35" s="10">
        <v>20.399999999999999</v>
      </c>
      <c r="P35" s="10">
        <v>30.2</v>
      </c>
      <c r="Q35" s="10">
        <v>15.1</v>
      </c>
      <c r="R35" s="129"/>
      <c r="S35" s="130"/>
      <c r="T35" s="10">
        <v>20.2</v>
      </c>
      <c r="U35" s="10">
        <v>7.9</v>
      </c>
      <c r="V35" s="129"/>
      <c r="W35" s="130"/>
      <c r="X35" s="48">
        <v>16.3</v>
      </c>
      <c r="Y35" s="48">
        <v>2</v>
      </c>
    </row>
    <row r="36" spans="1:25" ht="9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25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25" ht="12.75" customHeight="1" thickBot="1" x14ac:dyDescent="0.2">
      <c r="A38" s="6" t="s">
        <v>0</v>
      </c>
      <c r="B38" s="101">
        <v>20.399999999999999</v>
      </c>
      <c r="C38" s="102"/>
      <c r="D38" s="101">
        <v>26.2</v>
      </c>
      <c r="E38" s="102"/>
      <c r="F38" s="101">
        <v>28.9</v>
      </c>
      <c r="G38" s="102"/>
      <c r="H38" s="101">
        <v>26.6</v>
      </c>
      <c r="I38" s="102"/>
      <c r="J38" s="101">
        <v>34</v>
      </c>
      <c r="K38" s="102"/>
      <c r="L38" s="101">
        <v>36.6</v>
      </c>
      <c r="M38" s="102"/>
      <c r="N38" s="101">
        <v>37</v>
      </c>
      <c r="O38" s="102"/>
      <c r="P38" s="101">
        <v>38.5</v>
      </c>
      <c r="Q38" s="102"/>
      <c r="R38" s="101">
        <v>34.200000000000003</v>
      </c>
      <c r="S38" s="102"/>
      <c r="T38" s="101">
        <v>31.3</v>
      </c>
      <c r="U38" s="102"/>
      <c r="V38" s="101">
        <v>23.6</v>
      </c>
      <c r="W38" s="102"/>
      <c r="X38" s="101">
        <v>20.5</v>
      </c>
      <c r="Y38" s="102"/>
    </row>
    <row r="39" spans="1:25" ht="12.75" customHeight="1" thickBot="1" x14ac:dyDescent="0.2">
      <c r="A39" s="6" t="s">
        <v>15</v>
      </c>
      <c r="B39" s="116">
        <f>SUM(B5:B34)/31</f>
        <v>14.696774193548384</v>
      </c>
      <c r="C39" s="117"/>
      <c r="D39" s="116">
        <f>SUM(D5:D34)/28</f>
        <v>15.292857142857141</v>
      </c>
      <c r="E39" s="117"/>
      <c r="F39" s="116">
        <f>SUM(F5:F34)/31</f>
        <v>20.893548387096772</v>
      </c>
      <c r="G39" s="117"/>
      <c r="H39" s="116">
        <f>SUM(H5:H34)/30</f>
        <v>20.61333333333333</v>
      </c>
      <c r="I39" s="117"/>
      <c r="J39" s="116">
        <f>SUM(J5:J35)/31</f>
        <v>26.403225806451609</v>
      </c>
      <c r="K39" s="117"/>
      <c r="L39" s="101">
        <f>SUM(L5:L34)/30</f>
        <v>31.39</v>
      </c>
      <c r="M39" s="102"/>
      <c r="N39" s="116">
        <f>SUM(N5:N35)/31</f>
        <v>31.41935483870968</v>
      </c>
      <c r="O39" s="117"/>
      <c r="P39" s="116">
        <f>SUM(P5:P35)/31</f>
        <v>34.209677419354833</v>
      </c>
      <c r="Q39" s="117"/>
      <c r="R39" s="116">
        <f>SUM(R5:R35)/31</f>
        <v>28.035483870967745</v>
      </c>
      <c r="S39" s="117"/>
      <c r="T39" s="116">
        <f>SUM(T5:T35)/31</f>
        <v>24.745161290322585</v>
      </c>
      <c r="U39" s="117"/>
      <c r="V39" s="116">
        <f>SUM(V5:V35)/30</f>
        <v>18.686666666666671</v>
      </c>
      <c r="W39" s="117"/>
      <c r="X39" s="116">
        <f>SUM(X5:X35)/31</f>
        <v>15.838709677419356</v>
      </c>
      <c r="Y39" s="117"/>
    </row>
    <row r="40" spans="1:25" ht="12.75" customHeight="1" thickBot="1" x14ac:dyDescent="0.2">
      <c r="A40" s="6" t="s">
        <v>16</v>
      </c>
      <c r="B40" s="116">
        <f>(B39+B41)/2</f>
        <v>8.8096774193548377</v>
      </c>
      <c r="C40" s="117"/>
      <c r="D40" s="116">
        <f>(D39+D41)/2</f>
        <v>7.989285714285713</v>
      </c>
      <c r="E40" s="117"/>
      <c r="F40" s="116">
        <f>(F39+F41)/2</f>
        <v>13.283870967741935</v>
      </c>
      <c r="G40" s="117"/>
      <c r="H40" s="116">
        <f>(H39+H41)/2</f>
        <v>14.923333333333332</v>
      </c>
      <c r="I40" s="117"/>
      <c r="J40" s="116">
        <f>(J39+J41)/2</f>
        <v>19.641935483870967</v>
      </c>
      <c r="K40" s="117"/>
      <c r="L40" s="116">
        <f>(L39+L41)/2</f>
        <v>24.751666666666665</v>
      </c>
      <c r="M40" s="117"/>
      <c r="N40" s="116">
        <f>(N39+N41)/2</f>
        <v>25.272580645161291</v>
      </c>
      <c r="O40" s="117"/>
      <c r="P40" s="116">
        <f>(P39+P41)/2</f>
        <v>27.383870967741935</v>
      </c>
      <c r="Q40" s="117"/>
      <c r="R40" s="116">
        <f>(R39+R41)/2</f>
        <v>22.072580645161292</v>
      </c>
      <c r="S40" s="117"/>
      <c r="T40" s="116">
        <f>(T39+T41)/2</f>
        <v>19.054838709677423</v>
      </c>
      <c r="U40" s="117"/>
      <c r="V40" s="116">
        <f>(V39+V41)/2</f>
        <v>13.688333333333336</v>
      </c>
      <c r="W40" s="117"/>
      <c r="X40" s="116">
        <f>(X39+X41)/2</f>
        <v>10.25483870967742</v>
      </c>
      <c r="Y40" s="117"/>
    </row>
    <row r="41" spans="1:25" ht="12.75" customHeight="1" thickBot="1" x14ac:dyDescent="0.2">
      <c r="A41" s="6" t="s">
        <v>17</v>
      </c>
      <c r="B41" s="116">
        <f>SUM(C5:C34)/31</f>
        <v>2.9225806451612897</v>
      </c>
      <c r="C41" s="117"/>
      <c r="D41" s="116">
        <f>SUM(E5:E34)/28</f>
        <v>0.68571428571428583</v>
      </c>
      <c r="E41" s="117"/>
      <c r="F41" s="116">
        <f>SUM(G5:G34)/31</f>
        <v>5.6741935483870982</v>
      </c>
      <c r="G41" s="117"/>
      <c r="H41" s="116">
        <f t="shared" ref="H41" si="0">SUM(I5:I34)/30</f>
        <v>9.2333333333333325</v>
      </c>
      <c r="I41" s="117"/>
      <c r="J41" s="116">
        <f>SUM(K5:K34)/31</f>
        <v>12.880645161290321</v>
      </c>
      <c r="K41" s="117"/>
      <c r="L41" s="116">
        <f>SUM(M5:M34)/30</f>
        <v>18.113333333333333</v>
      </c>
      <c r="M41" s="117"/>
      <c r="N41" s="116">
        <f>SUM(O5:O35)/31</f>
        <v>19.125806451612902</v>
      </c>
      <c r="O41" s="117"/>
      <c r="P41" s="116">
        <f>SUM(Q5:Q35)/31</f>
        <v>20.558064516129033</v>
      </c>
      <c r="Q41" s="117"/>
      <c r="R41" s="116">
        <f>SUM(S5:S35)/31</f>
        <v>16.109677419354838</v>
      </c>
      <c r="S41" s="117"/>
      <c r="T41" s="116">
        <f>SUM(U5:U35)/31</f>
        <v>13.364516129032259</v>
      </c>
      <c r="U41" s="117"/>
      <c r="V41" s="116">
        <f>SUM(W5:W35)/30</f>
        <v>8.6900000000000013</v>
      </c>
      <c r="W41" s="117"/>
      <c r="X41" s="116">
        <f>SUM(Y5:Y35)/31</f>
        <v>4.6709677419354838</v>
      </c>
      <c r="Y41" s="117"/>
    </row>
    <row r="42" spans="1:25" ht="12.75" customHeight="1" thickBot="1" x14ac:dyDescent="0.3">
      <c r="A42" s="6" t="s">
        <v>1</v>
      </c>
      <c r="B42" s="101">
        <v>-0.5</v>
      </c>
      <c r="C42" s="102"/>
      <c r="D42" s="101">
        <v>-5.0999999999999996</v>
      </c>
      <c r="E42" s="102"/>
      <c r="F42" s="101">
        <v>1.9</v>
      </c>
      <c r="G42" s="102"/>
      <c r="H42" s="101">
        <v>4</v>
      </c>
      <c r="I42" s="102"/>
      <c r="J42" s="101">
        <v>7.8</v>
      </c>
      <c r="K42" s="102"/>
      <c r="L42" s="101">
        <v>14.2</v>
      </c>
      <c r="M42" s="102"/>
      <c r="N42" s="101">
        <v>13.8</v>
      </c>
      <c r="O42" s="102"/>
      <c r="P42" s="101">
        <v>16.899999999999999</v>
      </c>
      <c r="Q42" s="102"/>
      <c r="R42" s="101">
        <v>11.4</v>
      </c>
      <c r="S42" s="102"/>
      <c r="T42" s="139">
        <v>2.9</v>
      </c>
      <c r="U42" s="140"/>
      <c r="V42" s="137">
        <v>0.8</v>
      </c>
      <c r="W42" s="138"/>
      <c r="X42" s="101">
        <v>0.6</v>
      </c>
      <c r="Y42" s="102"/>
    </row>
    <row r="43" spans="1:25" ht="8.25" customHeight="1" x14ac:dyDescent="0.15">
      <c r="A43" s="2"/>
      <c r="B43" s="2"/>
      <c r="C43" s="2"/>
      <c r="D43" s="2"/>
      <c r="E43" s="2"/>
      <c r="F43" s="2"/>
      <c r="G43" s="2"/>
    </row>
    <row r="44" spans="1:25" ht="12.75" customHeight="1" thickBot="1" x14ac:dyDescent="0.3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25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25" ht="12" customHeight="1" x14ac:dyDescent="0.35">
      <c r="B46" s="30"/>
      <c r="C46" s="30"/>
      <c r="D46" s="30"/>
      <c r="E46" s="30"/>
      <c r="F46" s="30"/>
      <c r="G46" s="30"/>
    </row>
    <row r="47" spans="1:25" ht="15" customHeight="1" x14ac:dyDescent="0.35">
      <c r="B47" s="30"/>
      <c r="C47" s="30"/>
      <c r="D47" s="30"/>
      <c r="E47" s="30"/>
      <c r="F47" s="30"/>
      <c r="G47" s="30"/>
      <c r="L47" s="30" t="s">
        <v>47</v>
      </c>
    </row>
    <row r="48" spans="1:25" ht="24" customHeight="1" x14ac:dyDescent="0.55000000000000004">
      <c r="J48" s="17" t="s">
        <v>67</v>
      </c>
    </row>
    <row r="49" spans="1:25" ht="10.5" customHeight="1" thickBot="1" x14ac:dyDescent="0.6">
      <c r="J49" s="17"/>
    </row>
    <row r="50" spans="1:25" ht="12.75" customHeight="1" thickBot="1" x14ac:dyDescent="0.2">
      <c r="A50" s="5" t="s">
        <v>18</v>
      </c>
      <c r="B50" s="105" t="s">
        <v>2</v>
      </c>
      <c r="C50" s="141"/>
      <c r="D50" s="105" t="s">
        <v>3</v>
      </c>
      <c r="E50" s="141"/>
      <c r="F50" s="105" t="s">
        <v>4</v>
      </c>
      <c r="G50" s="141"/>
      <c r="H50" s="105" t="s">
        <v>5</v>
      </c>
      <c r="I50" s="141"/>
      <c r="J50" s="105" t="s">
        <v>6</v>
      </c>
      <c r="K50" s="141"/>
      <c r="L50" s="105" t="s">
        <v>7</v>
      </c>
      <c r="M50" s="141"/>
      <c r="N50" s="105" t="s">
        <v>8</v>
      </c>
      <c r="O50" s="141"/>
      <c r="P50" s="105" t="s">
        <v>9</v>
      </c>
      <c r="Q50" s="141"/>
      <c r="R50" s="105" t="s">
        <v>10</v>
      </c>
      <c r="S50" s="141"/>
      <c r="T50" s="105" t="s">
        <v>11</v>
      </c>
      <c r="U50" s="141"/>
      <c r="V50" s="105" t="s">
        <v>12</v>
      </c>
      <c r="W50" s="141"/>
      <c r="X50" s="105" t="s">
        <v>13</v>
      </c>
      <c r="Y50" s="150"/>
    </row>
    <row r="51" spans="1:25" ht="12.75" customHeight="1" thickBot="1" x14ac:dyDescent="0.2">
      <c r="A51" s="6">
        <v>1</v>
      </c>
      <c r="B51" s="101" t="s">
        <v>14</v>
      </c>
      <c r="C51" s="102"/>
      <c r="D51" s="101">
        <v>9.43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>
        <v>5.57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25" ht="12.75" customHeight="1" thickBot="1" x14ac:dyDescent="0.2">
      <c r="A52" s="6">
        <v>2</v>
      </c>
      <c r="B52" s="101" t="s">
        <v>14</v>
      </c>
      <c r="C52" s="102"/>
      <c r="D52" s="101">
        <v>2.36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25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>
        <v>1.99</v>
      </c>
      <c r="I53" s="102"/>
      <c r="J53" s="101" t="s">
        <v>14</v>
      </c>
      <c r="K53" s="102"/>
      <c r="L53" s="101">
        <v>20.81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25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>
        <v>17.11</v>
      </c>
      <c r="I54" s="102"/>
      <c r="J54" s="101">
        <v>5.24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25" ht="12.75" customHeight="1" thickBot="1" x14ac:dyDescent="0.2">
      <c r="A55" s="6">
        <v>5</v>
      </c>
      <c r="B55" s="101" t="s">
        <v>14</v>
      </c>
      <c r="C55" s="102"/>
      <c r="D55" s="101">
        <v>0.33</v>
      </c>
      <c r="E55" s="102"/>
      <c r="F55" s="101" t="s">
        <v>14</v>
      </c>
      <c r="G55" s="102"/>
      <c r="H55" s="101">
        <v>3.54</v>
      </c>
      <c r="I55" s="102"/>
      <c r="J55" s="101">
        <v>0.16</v>
      </c>
      <c r="K55" s="102"/>
      <c r="L55" s="101" t="s">
        <v>14</v>
      </c>
      <c r="M55" s="102"/>
      <c r="N55" s="101">
        <v>0.69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25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>
        <v>30.85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25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>
        <v>0.16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25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25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>
        <v>1.02</v>
      </c>
      <c r="W59" s="102"/>
      <c r="X59" s="101" t="s">
        <v>14</v>
      </c>
      <c r="Y59" s="102"/>
    </row>
    <row r="60" spans="1:25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>
        <v>12.76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>
        <v>2.36</v>
      </c>
      <c r="U60" s="102"/>
      <c r="V60" s="101">
        <v>0.67</v>
      </c>
      <c r="W60" s="102"/>
      <c r="X60" s="101" t="s">
        <v>14</v>
      </c>
      <c r="Y60" s="102"/>
    </row>
    <row r="61" spans="1:25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>
        <v>3.9</v>
      </c>
      <c r="U61" s="102"/>
      <c r="V61" s="101" t="s">
        <v>14</v>
      </c>
      <c r="W61" s="102"/>
      <c r="X61" s="101" t="s">
        <v>14</v>
      </c>
      <c r="Y61" s="102"/>
    </row>
    <row r="62" spans="1:25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>
        <v>3.05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>
        <v>0.12</v>
      </c>
      <c r="U62" s="102"/>
      <c r="V62" s="101" t="s">
        <v>14</v>
      </c>
      <c r="W62" s="102"/>
      <c r="X62" s="101" t="s">
        <v>14</v>
      </c>
      <c r="Y62" s="102"/>
    </row>
    <row r="63" spans="1:25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25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>
        <v>2.4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>
        <v>3.9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>
        <v>0.37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>
        <v>4.75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 t="s">
        <v>14</v>
      </c>
      <c r="U67" s="102"/>
      <c r="V67" s="101">
        <v>0.33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>
        <v>0.16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>
        <v>0.53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27.59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>
        <v>3.21</v>
      </c>
      <c r="G70" s="102"/>
      <c r="H70" s="101" t="s">
        <v>14</v>
      </c>
      <c r="I70" s="102"/>
      <c r="J70" s="101">
        <v>39.299999999999997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>
        <v>1.18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>
        <v>27.68</v>
      </c>
      <c r="G71" s="102"/>
      <c r="H71" s="101">
        <v>0.65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>
        <v>16.46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>
        <v>16.87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>
        <v>3.37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>
        <v>20.97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>
        <v>0.33</v>
      </c>
      <c r="S76" s="102"/>
      <c r="T76" s="101">
        <v>3.7</v>
      </c>
      <c r="U76" s="102"/>
      <c r="V76" s="101">
        <v>0.33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>
        <v>0.16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>
        <v>4.2300000000000004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0.16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>
        <v>1.02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>
        <v>11.66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>
        <v>46.61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>
        <v>28.33</v>
      </c>
      <c r="Q80" s="102"/>
      <c r="R80" s="101" t="s">
        <v>14</v>
      </c>
      <c r="S80" s="102"/>
      <c r="T80" s="101">
        <v>3.54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>
        <v>19.670000000000002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>
        <v>27.84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144">
        <v>3</v>
      </c>
      <c r="C82" s="145"/>
      <c r="D82" s="144">
        <v>3</v>
      </c>
      <c r="E82" s="145"/>
      <c r="F82" s="144">
        <v>4</v>
      </c>
      <c r="G82" s="145"/>
      <c r="H82" s="144">
        <v>9</v>
      </c>
      <c r="I82" s="145"/>
      <c r="J82" s="144">
        <v>4</v>
      </c>
      <c r="K82" s="145"/>
      <c r="L82" s="144">
        <v>1</v>
      </c>
      <c r="M82" s="145"/>
      <c r="N82" s="144">
        <v>2</v>
      </c>
      <c r="O82" s="145"/>
      <c r="P82" s="144">
        <v>2</v>
      </c>
      <c r="Q82" s="145"/>
      <c r="R82" s="144">
        <v>3</v>
      </c>
      <c r="S82" s="145"/>
      <c r="T82" s="148">
        <v>13</v>
      </c>
      <c r="U82" s="149"/>
      <c r="V82" s="148">
        <v>6</v>
      </c>
      <c r="W82" s="149"/>
      <c r="X82" s="148">
        <v>0</v>
      </c>
      <c r="Y82" s="149"/>
    </row>
    <row r="83" spans="1:25" ht="12.75" customHeight="1" thickBot="1" x14ac:dyDescent="0.2">
      <c r="A83" s="6" t="s">
        <v>22</v>
      </c>
      <c r="B83" s="146">
        <f t="shared" ref="B83:D83" si="1">SUM(B51:C81)</f>
        <v>0.69000000000000006</v>
      </c>
      <c r="C83" s="147"/>
      <c r="D83" s="146">
        <f t="shared" si="1"/>
        <v>12.12</v>
      </c>
      <c r="E83" s="147"/>
      <c r="F83" s="146">
        <f t="shared" ref="F83" si="2">SUM(F51:G81)</f>
        <v>48.290000000000006</v>
      </c>
      <c r="G83" s="147"/>
      <c r="H83" s="146">
        <f t="shared" ref="H83" si="3">SUM(H51:I81)</f>
        <v>74.33</v>
      </c>
      <c r="I83" s="147"/>
      <c r="J83" s="146">
        <f t="shared" ref="J83" si="4">SUM(J51:K81)</f>
        <v>44.86</v>
      </c>
      <c r="K83" s="147"/>
      <c r="L83" s="146">
        <f>SUM(L51:M81)</f>
        <v>20.81</v>
      </c>
      <c r="M83" s="147"/>
      <c r="N83" s="146">
        <f>SUM(N51:O81)</f>
        <v>6.26</v>
      </c>
      <c r="O83" s="147"/>
      <c r="P83" s="146">
        <f>SUM(P51:Q81)</f>
        <v>59.18</v>
      </c>
      <c r="Q83" s="147"/>
      <c r="R83" s="146">
        <f>SUM(R51:S81)</f>
        <v>47.96</v>
      </c>
      <c r="S83" s="147"/>
      <c r="T83" s="146">
        <f>SUM(T51:U81)</f>
        <v>113.59</v>
      </c>
      <c r="U83" s="147"/>
      <c r="V83" s="146">
        <f>SUM(V51:W81)</f>
        <v>11.33</v>
      </c>
      <c r="W83" s="147"/>
      <c r="X83" s="146">
        <f>SUM(X51:Y81)</f>
        <v>0</v>
      </c>
      <c r="Y83" s="147"/>
    </row>
    <row r="84" spans="1:25" ht="12.75" customHeight="1" thickBot="1" x14ac:dyDescent="0.2">
      <c r="A84" s="6" t="s">
        <v>23</v>
      </c>
      <c r="B84" s="142">
        <f>B83</f>
        <v>0.69000000000000006</v>
      </c>
      <c r="C84" s="143"/>
      <c r="D84" s="144">
        <f>B83+D83</f>
        <v>12.809999999999999</v>
      </c>
      <c r="E84" s="145"/>
      <c r="F84" s="144">
        <f>D84+F83</f>
        <v>61.100000000000009</v>
      </c>
      <c r="G84" s="145"/>
      <c r="H84" s="144">
        <f>F84+H83</f>
        <v>135.43</v>
      </c>
      <c r="I84" s="145"/>
      <c r="J84" s="144">
        <f>H84+J83</f>
        <v>180.29000000000002</v>
      </c>
      <c r="K84" s="145"/>
      <c r="L84" s="144">
        <f>J84+L83</f>
        <v>201.10000000000002</v>
      </c>
      <c r="M84" s="145"/>
      <c r="N84" s="144">
        <f>L84+N83</f>
        <v>207.36</v>
      </c>
      <c r="O84" s="145"/>
      <c r="P84" s="144">
        <f>N84+P83</f>
        <v>266.54000000000002</v>
      </c>
      <c r="Q84" s="145"/>
      <c r="R84" s="144">
        <f>P84+R83</f>
        <v>314.5</v>
      </c>
      <c r="S84" s="145"/>
      <c r="T84" s="144">
        <f>R84+T83</f>
        <v>428.09000000000003</v>
      </c>
      <c r="U84" s="145"/>
      <c r="V84" s="144">
        <f>T84+V83</f>
        <v>439.42</v>
      </c>
      <c r="W84" s="145"/>
      <c r="X84" s="144">
        <f>V84+X83</f>
        <v>439.42</v>
      </c>
      <c r="Y84" s="145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50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9" spans="1:25" ht="12" customHeight="1" x14ac:dyDescent="0.15"/>
  </sheetData>
  <mergeCells count="527">
    <mergeCell ref="E87:F87"/>
    <mergeCell ref="G87:H87"/>
    <mergeCell ref="I87:J87"/>
    <mergeCell ref="K87:L87"/>
    <mergeCell ref="X50:Y50"/>
    <mergeCell ref="N50:O50"/>
    <mergeCell ref="P50:Q50"/>
    <mergeCell ref="R50:S50"/>
    <mergeCell ref="T50:U50"/>
    <mergeCell ref="V50:W50"/>
    <mergeCell ref="D50:E50"/>
    <mergeCell ref="F50:G50"/>
    <mergeCell ref="H50:I50"/>
    <mergeCell ref="J50:K50"/>
    <mergeCell ref="L50:M50"/>
    <mergeCell ref="V83:W83"/>
    <mergeCell ref="X83:Y83"/>
    <mergeCell ref="T84:U84"/>
    <mergeCell ref="V84:W84"/>
    <mergeCell ref="X84:Y84"/>
    <mergeCell ref="L83:M83"/>
    <mergeCell ref="N83:O83"/>
    <mergeCell ref="P83:Q83"/>
    <mergeCell ref="R83:S83"/>
    <mergeCell ref="T83:U83"/>
    <mergeCell ref="B83:C83"/>
    <mergeCell ref="D83:E83"/>
    <mergeCell ref="F83:G83"/>
    <mergeCell ref="H83:I83"/>
    <mergeCell ref="J83:K83"/>
    <mergeCell ref="V81:W81"/>
    <mergeCell ref="X81:Y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L81:M81"/>
    <mergeCell ref="N81:O81"/>
    <mergeCell ref="P81:Q81"/>
    <mergeCell ref="R81:S81"/>
    <mergeCell ref="T81:U81"/>
    <mergeCell ref="B81:C81"/>
    <mergeCell ref="D81:E81"/>
    <mergeCell ref="F81:G81"/>
    <mergeCell ref="H81:I81"/>
    <mergeCell ref="J81:K81"/>
    <mergeCell ref="V79:W79"/>
    <mergeCell ref="X79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L79:M79"/>
    <mergeCell ref="N79:O79"/>
    <mergeCell ref="P79:Q79"/>
    <mergeCell ref="R79:S79"/>
    <mergeCell ref="T79:U79"/>
    <mergeCell ref="B79:C79"/>
    <mergeCell ref="D79:E79"/>
    <mergeCell ref="F79:G79"/>
    <mergeCell ref="H79:I79"/>
    <mergeCell ref="J79:K79"/>
    <mergeCell ref="V77:W77"/>
    <mergeCell ref="X77:Y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L77:M77"/>
    <mergeCell ref="N77:O77"/>
    <mergeCell ref="P77:Q77"/>
    <mergeCell ref="R77:S77"/>
    <mergeCell ref="T77:U77"/>
    <mergeCell ref="B77:C77"/>
    <mergeCell ref="D77:E77"/>
    <mergeCell ref="F77:G77"/>
    <mergeCell ref="H77:I77"/>
    <mergeCell ref="J77:K77"/>
    <mergeCell ref="V75:W75"/>
    <mergeCell ref="X75:Y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L75:M75"/>
    <mergeCell ref="N75:O75"/>
    <mergeCell ref="P75:Q75"/>
    <mergeCell ref="R75:S75"/>
    <mergeCell ref="T75:U75"/>
    <mergeCell ref="B75:C75"/>
    <mergeCell ref="D75:E75"/>
    <mergeCell ref="F75:G75"/>
    <mergeCell ref="H75:I75"/>
    <mergeCell ref="J75:K75"/>
    <mergeCell ref="V73:W73"/>
    <mergeCell ref="X73:Y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L73:M73"/>
    <mergeCell ref="N73:O73"/>
    <mergeCell ref="P73:Q73"/>
    <mergeCell ref="R73:S73"/>
    <mergeCell ref="T73:U73"/>
    <mergeCell ref="B73:C73"/>
    <mergeCell ref="D73:E73"/>
    <mergeCell ref="F73:G73"/>
    <mergeCell ref="H73:I73"/>
    <mergeCell ref="J73:K73"/>
    <mergeCell ref="V71:W71"/>
    <mergeCell ref="X71:Y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L71:M71"/>
    <mergeCell ref="N71:O71"/>
    <mergeCell ref="P71:Q71"/>
    <mergeCell ref="R71:S71"/>
    <mergeCell ref="T71:U71"/>
    <mergeCell ref="B71:C71"/>
    <mergeCell ref="D71:E71"/>
    <mergeCell ref="F71:G71"/>
    <mergeCell ref="H71:I71"/>
    <mergeCell ref="J71:K71"/>
    <mergeCell ref="V69:W69"/>
    <mergeCell ref="X69:Y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L69:M69"/>
    <mergeCell ref="N69:O69"/>
    <mergeCell ref="P69:Q69"/>
    <mergeCell ref="R69:S69"/>
    <mergeCell ref="T69:U69"/>
    <mergeCell ref="B69:C69"/>
    <mergeCell ref="D69:E69"/>
    <mergeCell ref="F69:G69"/>
    <mergeCell ref="H69:I69"/>
    <mergeCell ref="J69:K69"/>
    <mergeCell ref="V67:W67"/>
    <mergeCell ref="X67:Y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L67:M67"/>
    <mergeCell ref="N67:O67"/>
    <mergeCell ref="P67:Q67"/>
    <mergeCell ref="R67:S67"/>
    <mergeCell ref="T67:U67"/>
    <mergeCell ref="B67:C67"/>
    <mergeCell ref="D67:E67"/>
    <mergeCell ref="F67:G67"/>
    <mergeCell ref="H67:I67"/>
    <mergeCell ref="J67:K67"/>
    <mergeCell ref="V65:W65"/>
    <mergeCell ref="X65:Y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L65:M65"/>
    <mergeCell ref="N65:O65"/>
    <mergeCell ref="P65:Q65"/>
    <mergeCell ref="R65:S65"/>
    <mergeCell ref="T65:U65"/>
    <mergeCell ref="B65:C65"/>
    <mergeCell ref="D65:E65"/>
    <mergeCell ref="F65:G65"/>
    <mergeCell ref="H65:I65"/>
    <mergeCell ref="J65:K65"/>
    <mergeCell ref="V63:W63"/>
    <mergeCell ref="X63:Y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L63:M63"/>
    <mergeCell ref="N63:O63"/>
    <mergeCell ref="P63:Q63"/>
    <mergeCell ref="R63:S63"/>
    <mergeCell ref="T63:U63"/>
    <mergeCell ref="B63:C63"/>
    <mergeCell ref="D63:E63"/>
    <mergeCell ref="F63:G63"/>
    <mergeCell ref="H63:I63"/>
    <mergeCell ref="J63:K63"/>
    <mergeCell ref="V61:W61"/>
    <mergeCell ref="X61:Y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L61:M61"/>
    <mergeCell ref="N61:O61"/>
    <mergeCell ref="P61:Q61"/>
    <mergeCell ref="R61:S61"/>
    <mergeCell ref="T61:U61"/>
    <mergeCell ref="B61:C61"/>
    <mergeCell ref="D61:E61"/>
    <mergeCell ref="F61:G61"/>
    <mergeCell ref="H61:I61"/>
    <mergeCell ref="J61:K61"/>
    <mergeCell ref="V59:W59"/>
    <mergeCell ref="X59:Y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L59:M59"/>
    <mergeCell ref="N59:O59"/>
    <mergeCell ref="P59:Q59"/>
    <mergeCell ref="R59:S59"/>
    <mergeCell ref="T59:U59"/>
    <mergeCell ref="B59:C59"/>
    <mergeCell ref="D59:E59"/>
    <mergeCell ref="F59:G59"/>
    <mergeCell ref="H59:I59"/>
    <mergeCell ref="J59:K59"/>
    <mergeCell ref="V57:W57"/>
    <mergeCell ref="X57:Y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B57:C57"/>
    <mergeCell ref="D57:E57"/>
    <mergeCell ref="F57:G57"/>
    <mergeCell ref="H57:I57"/>
    <mergeCell ref="J57:K57"/>
    <mergeCell ref="V55:W55"/>
    <mergeCell ref="X55:Y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A36:Y36"/>
    <mergeCell ref="B37:C37"/>
    <mergeCell ref="D37:E37"/>
    <mergeCell ref="F37:G37"/>
    <mergeCell ref="H55:I55"/>
    <mergeCell ref="J55:K55"/>
    <mergeCell ref="V53:W53"/>
    <mergeCell ref="X53:Y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L53:M53"/>
    <mergeCell ref="N53:O53"/>
    <mergeCell ref="P53:Q53"/>
    <mergeCell ref="R53:S53"/>
    <mergeCell ref="T55:U55"/>
    <mergeCell ref="B55:C55"/>
    <mergeCell ref="D55:E55"/>
    <mergeCell ref="F55:G55"/>
    <mergeCell ref="A3:A4"/>
    <mergeCell ref="B3:C3"/>
    <mergeCell ref="D3:E3"/>
    <mergeCell ref="T53:U53"/>
    <mergeCell ref="B53:C53"/>
    <mergeCell ref="D53:E53"/>
    <mergeCell ref="F53:G53"/>
    <mergeCell ref="H53:I53"/>
    <mergeCell ref="J53:K53"/>
    <mergeCell ref="N52:O52"/>
    <mergeCell ref="P52:Q52"/>
    <mergeCell ref="R52:S52"/>
    <mergeCell ref="T52:U52"/>
    <mergeCell ref="D52:E52"/>
    <mergeCell ref="F52:G52"/>
    <mergeCell ref="H52:I52"/>
    <mergeCell ref="J52:K52"/>
    <mergeCell ref="L52:M52"/>
    <mergeCell ref="F3:G3"/>
    <mergeCell ref="H3:I3"/>
    <mergeCell ref="N51:O51"/>
    <mergeCell ref="P51:Q51"/>
    <mergeCell ref="A86:M86"/>
    <mergeCell ref="A44:R44"/>
    <mergeCell ref="P45:Q45"/>
    <mergeCell ref="N45:O45"/>
    <mergeCell ref="L45:M45"/>
    <mergeCell ref="J45:K45"/>
    <mergeCell ref="H45:I45"/>
    <mergeCell ref="F45:G45"/>
    <mergeCell ref="D45:E45"/>
    <mergeCell ref="B50:C50"/>
    <mergeCell ref="B51:C51"/>
    <mergeCell ref="D51:E51"/>
    <mergeCell ref="F51:G51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V3:W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J3:K3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B38:C38"/>
    <mergeCell ref="D38:E38"/>
    <mergeCell ref="F38:G38"/>
    <mergeCell ref="H38:I38"/>
    <mergeCell ref="J38:K38"/>
    <mergeCell ref="V38:W38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B40:C40"/>
    <mergeCell ref="D40:E40"/>
    <mergeCell ref="F40:G40"/>
    <mergeCell ref="H40:I40"/>
    <mergeCell ref="J40:K40"/>
    <mergeCell ref="V40:W40"/>
    <mergeCell ref="A87:B87"/>
    <mergeCell ref="C87:D87"/>
    <mergeCell ref="V42:W42"/>
    <mergeCell ref="X42:Y42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R51:S51"/>
    <mergeCell ref="T51:U51"/>
    <mergeCell ref="V51:W51"/>
    <mergeCell ref="X51:Y51"/>
    <mergeCell ref="B52:C52"/>
    <mergeCell ref="V52:W52"/>
    <mergeCell ref="X52:Y52"/>
    <mergeCell ref="H51:I51"/>
    <mergeCell ref="J51:K51"/>
    <mergeCell ref="L51:M51"/>
  </mergeCells>
  <conditionalFormatting sqref="N24">
    <cfRule type="cellIs" dxfId="378" priority="373" operator="between">
      <formula>30</formula>
      <formula>40</formula>
    </cfRule>
  </conditionalFormatting>
  <conditionalFormatting sqref="N23">
    <cfRule type="cellIs" dxfId="377" priority="372" operator="between">
      <formula>30</formula>
      <formula>40</formula>
    </cfRule>
  </conditionalFormatting>
  <conditionalFormatting sqref="R45">
    <cfRule type="cellIs" dxfId="376" priority="371" operator="between">
      <formula>40</formula>
      <formula>55</formula>
    </cfRule>
  </conditionalFormatting>
  <conditionalFormatting sqref="B5:X5 B6:W35">
    <cfRule type="cellIs" dxfId="375" priority="370" operator="between">
      <formula>40</formula>
      <formula>55</formula>
    </cfRule>
  </conditionalFormatting>
  <conditionalFormatting sqref="B5:X5 B6:W35">
    <cfRule type="cellIs" dxfId="374" priority="313" operator="between">
      <formula>25</formula>
      <formula>30</formula>
    </cfRule>
    <cfRule type="cellIs" dxfId="373" priority="360" operator="between">
      <formula>-25</formula>
      <formula>-5</formula>
    </cfRule>
    <cfRule type="cellIs" dxfId="372" priority="361" operator="between">
      <formula>-5</formula>
      <formula>0</formula>
    </cfRule>
    <cfRule type="cellIs" dxfId="371" priority="362" operator="between">
      <formula>5</formula>
      <formula>10</formula>
    </cfRule>
    <cfRule type="cellIs" dxfId="370" priority="363" operator="between">
      <formula>10</formula>
      <formula>15</formula>
    </cfRule>
    <cfRule type="cellIs" dxfId="369" priority="364" operator="between">
      <formula>15</formula>
      <formula>20</formula>
    </cfRule>
    <cfRule type="cellIs" dxfId="368" priority="365" operator="between">
      <formula>20</formula>
      <formula>25</formula>
    </cfRule>
    <cfRule type="cellIs" dxfId="367" priority="366" operator="between">
      <formula>25</formula>
      <formula>30</formula>
    </cfRule>
    <cfRule type="cellIs" dxfId="366" priority="367" operator="between">
      <formula>25</formula>
      <formula>30</formula>
    </cfRule>
    <cfRule type="cellIs" dxfId="365" priority="368" operator="between">
      <formula>30</formula>
      <formula>35</formula>
    </cfRule>
    <cfRule type="cellIs" dxfId="364" priority="369" operator="between">
      <formula>35</formula>
      <formula>40</formula>
    </cfRule>
  </conditionalFormatting>
  <conditionalFormatting sqref="V38 P38 T38 R38 P42 R42">
    <cfRule type="cellIs" dxfId="363" priority="335" operator="between">
      <formula>40</formula>
      <formula>55</formula>
    </cfRule>
  </conditionalFormatting>
  <conditionalFormatting sqref="V38 P38 T38 R38 P42 R42">
    <cfRule type="cellIs" dxfId="362" priority="325" operator="between">
      <formula>-25</formula>
      <formula>-5</formula>
    </cfRule>
    <cfRule type="cellIs" dxfId="361" priority="326" operator="between">
      <formula>-5</formula>
      <formula>0</formula>
    </cfRule>
    <cfRule type="cellIs" dxfId="360" priority="327" operator="between">
      <formula>5</formula>
      <formula>10</formula>
    </cfRule>
    <cfRule type="cellIs" dxfId="359" priority="328" operator="between">
      <formula>10</formula>
      <formula>15</formula>
    </cfRule>
    <cfRule type="cellIs" dxfId="358" priority="329" operator="between">
      <formula>15</formula>
      <formula>20</formula>
    </cfRule>
    <cfRule type="cellIs" dxfId="357" priority="330" operator="between">
      <formula>20</formula>
      <formula>25</formula>
    </cfRule>
    <cfRule type="cellIs" dxfId="356" priority="331" operator="between">
      <formula>25</formula>
      <formula>30</formula>
    </cfRule>
    <cfRule type="cellIs" dxfId="355" priority="332" operator="between">
      <formula>25</formula>
      <formula>30</formula>
    </cfRule>
    <cfRule type="cellIs" dxfId="354" priority="333" operator="between">
      <formula>30</formula>
      <formula>35</formula>
    </cfRule>
    <cfRule type="cellIs" dxfId="353" priority="334" operator="between">
      <formula>35</formula>
      <formula>40</formula>
    </cfRule>
  </conditionalFormatting>
  <conditionalFormatting sqref="N38 L38:L42 J38:J42 H38:H40 F38:F40 B42 D42 H42 D38:D40 B39:B40 N42 N40 P40 R40 T40 V40 X40">
    <cfRule type="cellIs" dxfId="352" priority="346" operator="between">
      <formula>40</formula>
      <formula>55</formula>
    </cfRule>
  </conditionalFormatting>
  <conditionalFormatting sqref="N38 L38:L42 J38:J42 H38:H40 F38:F40 B42 D42 H42 D38:D40 B39:B40 N42 N40 P40 R40 T40 V40 X40">
    <cfRule type="cellIs" dxfId="351" priority="336" operator="between">
      <formula>-25</formula>
      <formula>-5</formula>
    </cfRule>
    <cfRule type="cellIs" dxfId="350" priority="337" operator="between">
      <formula>-5</formula>
      <formula>0</formula>
    </cfRule>
    <cfRule type="cellIs" dxfId="349" priority="338" operator="between">
      <formula>5</formula>
      <formula>10</formula>
    </cfRule>
    <cfRule type="cellIs" dxfId="348" priority="339" operator="between">
      <formula>10</formula>
      <formula>15</formula>
    </cfRule>
    <cfRule type="cellIs" dxfId="347" priority="340" operator="between">
      <formula>15</formula>
      <formula>20</formula>
    </cfRule>
    <cfRule type="cellIs" dxfId="346" priority="341" operator="between">
      <formula>20</formula>
      <formula>25</formula>
    </cfRule>
    <cfRule type="cellIs" dxfId="345" priority="342" operator="between">
      <formula>25</formula>
      <formula>30</formula>
    </cfRule>
    <cfRule type="cellIs" dxfId="344" priority="343" operator="between">
      <formula>25</formula>
      <formula>30</formula>
    </cfRule>
    <cfRule type="cellIs" dxfId="343" priority="344" operator="between">
      <formula>30</formula>
      <formula>35</formula>
    </cfRule>
    <cfRule type="cellIs" dxfId="342" priority="345" operator="between">
      <formula>35</formula>
      <formula>40</formula>
    </cfRule>
  </conditionalFormatting>
  <conditionalFormatting sqref="N51:N84 L51:L84 D51:D83 J51:J82 B51:B83 J84 F51:F84 H51:H81 H83:H84 P51:P84 R51:R84 T51:T81 V51:V81 V83:V84 T83:T84 X51:X81 X83:X84">
    <cfRule type="cellIs" dxfId="341" priority="314" operator="between">
      <formula>-25</formula>
      <formula>-5</formula>
    </cfRule>
    <cfRule type="cellIs" dxfId="340" priority="315" operator="between">
      <formula>-5</formula>
      <formula>0</formula>
    </cfRule>
    <cfRule type="cellIs" dxfId="339" priority="316" operator="between">
      <formula>5</formula>
      <formula>10</formula>
    </cfRule>
    <cfRule type="cellIs" dxfId="338" priority="317" operator="between">
      <formula>10</formula>
      <formula>15</formula>
    </cfRule>
    <cfRule type="cellIs" dxfId="337" priority="318" operator="between">
      <formula>15</formula>
      <formula>20</formula>
    </cfRule>
    <cfRule type="cellIs" dxfId="336" priority="319" operator="between">
      <formula>20</formula>
      <formula>25</formula>
    </cfRule>
    <cfRule type="cellIs" dxfId="335" priority="320" operator="between">
      <formula>25</formula>
      <formula>30</formula>
    </cfRule>
    <cfRule type="cellIs" dxfId="334" priority="321" operator="between">
      <formula>25</formula>
      <formula>30</formula>
    </cfRule>
    <cfRule type="cellIs" dxfId="333" priority="322" operator="between">
      <formula>30</formula>
      <formula>35</formula>
    </cfRule>
    <cfRule type="cellIs" dxfId="332" priority="323" operator="between">
      <formula>35</formula>
      <formula>40</formula>
    </cfRule>
  </conditionalFormatting>
  <conditionalFormatting sqref="N51:N84 L51:L84 D51:D83 J51:J82 B51:B83 J84 F51:F84 H51:H81 H83:H84 P51:P84 R51:R84 T51:T81 V51:V81 V83:V84 T83:T84 X51:X81 X83:X84">
    <cfRule type="cellIs" dxfId="331" priority="324" operator="between">
      <formula>40</formula>
      <formula>55</formula>
    </cfRule>
  </conditionalFormatting>
  <conditionalFormatting sqref="B51:Y81">
    <cfRule type="cellIs" dxfId="330" priority="306" operator="between">
      <formula>50</formula>
      <formula>300</formula>
    </cfRule>
    <cfRule type="cellIs" dxfId="329" priority="307" operator="between">
      <formula>20</formula>
      <formula>50</formula>
    </cfRule>
    <cfRule type="cellIs" dxfId="328" priority="308" operator="between">
      <formula>10</formula>
      <formula>20</formula>
    </cfRule>
    <cfRule type="cellIs" dxfId="327" priority="309" operator="between">
      <formula>5</formula>
      <formula>10</formula>
    </cfRule>
    <cfRule type="cellIs" dxfId="326" priority="310" operator="between">
      <formula>2</formula>
      <formula>5</formula>
    </cfRule>
    <cfRule type="cellIs" dxfId="325" priority="311" operator="between">
      <formula>1</formula>
      <formula>2</formula>
    </cfRule>
    <cfRule type="cellIs" dxfId="324" priority="312" operator="between">
      <formula>0</formula>
      <formula>1</formula>
    </cfRule>
  </conditionalFormatting>
  <conditionalFormatting sqref="H41 F41">
    <cfRule type="cellIs" dxfId="323" priority="294" operator="between">
      <formula>40</formula>
      <formula>55</formula>
    </cfRule>
  </conditionalFormatting>
  <conditionalFormatting sqref="H41 F41">
    <cfRule type="cellIs" dxfId="322" priority="284" operator="between">
      <formula>-25</formula>
      <formula>-5</formula>
    </cfRule>
    <cfRule type="cellIs" dxfId="321" priority="285" operator="between">
      <formula>-5</formula>
      <formula>0</formula>
    </cfRule>
    <cfRule type="cellIs" dxfId="320" priority="286" operator="between">
      <formula>5</formula>
      <formula>10</formula>
    </cfRule>
    <cfRule type="cellIs" dxfId="319" priority="287" operator="between">
      <formula>10</formula>
      <formula>15</formula>
    </cfRule>
    <cfRule type="cellIs" dxfId="318" priority="288" operator="between">
      <formula>15</formula>
      <formula>20</formula>
    </cfRule>
    <cfRule type="cellIs" dxfId="317" priority="289" operator="between">
      <formula>20</formula>
      <formula>25</formula>
    </cfRule>
    <cfRule type="cellIs" dxfId="316" priority="290" operator="between">
      <formula>25</formula>
      <formula>30</formula>
    </cfRule>
    <cfRule type="cellIs" dxfId="315" priority="291" operator="between">
      <formula>25</formula>
      <formula>30</formula>
    </cfRule>
    <cfRule type="cellIs" dxfId="314" priority="292" operator="between">
      <formula>30</formula>
      <formula>35</formula>
    </cfRule>
    <cfRule type="cellIs" dxfId="313" priority="293" operator="between">
      <formula>35</formula>
      <formula>40</formula>
    </cfRule>
  </conditionalFormatting>
  <conditionalFormatting sqref="H42:I42">
    <cfRule type="cellIs" dxfId="312" priority="272" operator="between">
      <formula>0</formula>
      <formula>5</formula>
    </cfRule>
  </conditionalFormatting>
  <conditionalFormatting sqref="F42">
    <cfRule type="cellIs" dxfId="311" priority="271" operator="between">
      <formula>40</formula>
      <formula>55</formula>
    </cfRule>
  </conditionalFormatting>
  <conditionalFormatting sqref="F42">
    <cfRule type="cellIs" dxfId="310" priority="261" operator="between">
      <formula>-25</formula>
      <formula>-5</formula>
    </cfRule>
    <cfRule type="cellIs" dxfId="309" priority="262" operator="between">
      <formula>-5</formula>
      <formula>0</formula>
    </cfRule>
    <cfRule type="cellIs" dxfId="308" priority="263" operator="between">
      <formula>5</formula>
      <formula>10</formula>
    </cfRule>
    <cfRule type="cellIs" dxfId="307" priority="264" operator="between">
      <formula>10</formula>
      <formula>15</formula>
    </cfRule>
    <cfRule type="cellIs" dxfId="306" priority="265" operator="between">
      <formula>15</formula>
      <formula>20</formula>
    </cfRule>
    <cfRule type="cellIs" dxfId="305" priority="266" operator="between">
      <formula>20</formula>
      <formula>25</formula>
    </cfRule>
    <cfRule type="cellIs" dxfId="304" priority="267" operator="between">
      <formula>25</formula>
      <formula>30</formula>
    </cfRule>
    <cfRule type="cellIs" dxfId="303" priority="268" operator="between">
      <formula>25</formula>
      <formula>30</formula>
    </cfRule>
    <cfRule type="cellIs" dxfId="302" priority="269" operator="between">
      <formula>30</formula>
      <formula>35</formula>
    </cfRule>
    <cfRule type="cellIs" dxfId="301" priority="270" operator="between">
      <formula>35</formula>
      <formula>40</formula>
    </cfRule>
  </conditionalFormatting>
  <conditionalFormatting sqref="F42:G42">
    <cfRule type="cellIs" dxfId="300" priority="260" operator="between">
      <formula>0</formula>
      <formula>5</formula>
    </cfRule>
  </conditionalFormatting>
  <conditionalFormatting sqref="D41 B41">
    <cfRule type="cellIs" dxfId="299" priority="248" operator="between">
      <formula>40</formula>
      <formula>55</formula>
    </cfRule>
  </conditionalFormatting>
  <conditionalFormatting sqref="D41 B41">
    <cfRule type="cellIs" dxfId="298" priority="238" operator="between">
      <formula>-25</formula>
      <formula>-5</formula>
    </cfRule>
    <cfRule type="cellIs" dxfId="297" priority="239" operator="between">
      <formula>-5</formula>
      <formula>0</formula>
    </cfRule>
    <cfRule type="cellIs" dxfId="296" priority="240" operator="between">
      <formula>5</formula>
      <formula>10</formula>
    </cfRule>
    <cfRule type="cellIs" dxfId="295" priority="241" operator="between">
      <formula>10</formula>
      <formula>15</formula>
    </cfRule>
    <cfRule type="cellIs" dxfId="294" priority="242" operator="between">
      <formula>15</formula>
      <formula>20</formula>
    </cfRule>
    <cfRule type="cellIs" dxfId="293" priority="243" operator="between">
      <formula>20</formula>
      <formula>25</formula>
    </cfRule>
    <cfRule type="cellIs" dxfId="292" priority="244" operator="between">
      <formula>25</formula>
      <formula>30</formula>
    </cfRule>
    <cfRule type="cellIs" dxfId="291" priority="245" operator="between">
      <formula>25</formula>
      <formula>30</formula>
    </cfRule>
    <cfRule type="cellIs" dxfId="290" priority="246" operator="between">
      <formula>30</formula>
      <formula>35</formula>
    </cfRule>
    <cfRule type="cellIs" dxfId="289" priority="247" operator="between">
      <formula>35</formula>
      <formula>40</formula>
    </cfRule>
  </conditionalFormatting>
  <conditionalFormatting sqref="B41:E41">
    <cfRule type="cellIs" dxfId="288" priority="237" operator="between">
      <formula>0</formula>
      <formula>5</formula>
    </cfRule>
  </conditionalFormatting>
  <conditionalFormatting sqref="C7:C35">
    <cfRule type="cellIs" dxfId="287" priority="236" operator="between">
      <formula>0</formula>
      <formula>5</formula>
    </cfRule>
  </conditionalFormatting>
  <conditionalFormatting sqref="B6">
    <cfRule type="cellIs" dxfId="286" priority="235" operator="between">
      <formula>15</formula>
      <formula>20</formula>
    </cfRule>
  </conditionalFormatting>
  <conditionalFormatting sqref="B38">
    <cfRule type="cellIs" dxfId="285" priority="234" operator="between">
      <formula>40</formula>
      <formula>55</formula>
    </cfRule>
  </conditionalFormatting>
  <conditionalFormatting sqref="B38">
    <cfRule type="cellIs" dxfId="284" priority="224" operator="between">
      <formula>-25</formula>
      <formula>-5</formula>
    </cfRule>
    <cfRule type="cellIs" dxfId="283" priority="225" operator="between">
      <formula>-5</formula>
      <formula>0</formula>
    </cfRule>
    <cfRule type="cellIs" dxfId="282" priority="226" operator="between">
      <formula>5</formula>
      <formula>10</formula>
    </cfRule>
    <cfRule type="cellIs" dxfId="281" priority="227" operator="between">
      <formula>10</formula>
      <formula>15</formula>
    </cfRule>
    <cfRule type="cellIs" dxfId="280" priority="228" operator="between">
      <formula>15</formula>
      <formula>20</formula>
    </cfRule>
    <cfRule type="cellIs" dxfId="279" priority="229" operator="between">
      <formula>20</formula>
      <formula>25</formula>
    </cfRule>
    <cfRule type="cellIs" dxfId="278" priority="230" operator="between">
      <formula>25</formula>
      <formula>30</formula>
    </cfRule>
    <cfRule type="cellIs" dxfId="277" priority="231" operator="between">
      <formula>25</formula>
      <formula>30</formula>
    </cfRule>
    <cfRule type="cellIs" dxfId="276" priority="232" operator="between">
      <formula>30</formula>
      <formula>35</formula>
    </cfRule>
    <cfRule type="cellIs" dxfId="275" priority="233" operator="between">
      <formula>35</formula>
      <formula>40</formula>
    </cfRule>
  </conditionalFormatting>
  <conditionalFormatting sqref="B83:C83">
    <cfRule type="cellIs" dxfId="274" priority="211" operator="between">
      <formula>0</formula>
      <formula>1</formula>
    </cfRule>
    <cfRule type="cellIs" dxfId="273" priority="212" operator="between">
      <formula>0</formula>
      <formula>1</formula>
    </cfRule>
  </conditionalFormatting>
  <conditionalFormatting sqref="D83:E83">
    <cfRule type="cellIs" dxfId="272" priority="210" operator="between">
      <formula>10</formula>
      <formula>20</formula>
    </cfRule>
  </conditionalFormatting>
  <conditionalFormatting sqref="F83:G83">
    <cfRule type="cellIs" dxfId="271" priority="208" operator="between">
      <formula>20</formula>
      <formula>50</formula>
    </cfRule>
    <cfRule type="cellIs" priority="209" operator="between">
      <formula>20</formula>
      <formula>50</formula>
    </cfRule>
  </conditionalFormatting>
  <conditionalFormatting sqref="H83:I83">
    <cfRule type="cellIs" dxfId="270" priority="207" operator="between">
      <formula>50</formula>
      <formula>300</formula>
    </cfRule>
  </conditionalFormatting>
  <conditionalFormatting sqref="J83">
    <cfRule type="cellIs" dxfId="269" priority="185" operator="between">
      <formula>-25</formula>
      <formula>-5</formula>
    </cfRule>
    <cfRule type="cellIs" dxfId="268" priority="186" operator="between">
      <formula>-5</formula>
      <formula>0</formula>
    </cfRule>
    <cfRule type="cellIs" dxfId="267" priority="187" operator="between">
      <formula>5</formula>
      <formula>10</formula>
    </cfRule>
    <cfRule type="cellIs" dxfId="266" priority="188" operator="between">
      <formula>10</formula>
      <formula>15</formula>
    </cfRule>
    <cfRule type="cellIs" dxfId="265" priority="189" operator="between">
      <formula>15</formula>
      <formula>20</formula>
    </cfRule>
    <cfRule type="cellIs" dxfId="264" priority="190" operator="between">
      <formula>20</formula>
      <formula>25</formula>
    </cfRule>
    <cfRule type="cellIs" dxfId="263" priority="191" operator="between">
      <formula>25</formula>
      <formula>30</formula>
    </cfRule>
    <cfRule type="cellIs" dxfId="262" priority="192" operator="between">
      <formula>25</formula>
      <formula>30</formula>
    </cfRule>
    <cfRule type="cellIs" dxfId="261" priority="193" operator="between">
      <formula>30</formula>
      <formula>35</formula>
    </cfRule>
    <cfRule type="cellIs" dxfId="260" priority="194" operator="between">
      <formula>35</formula>
      <formula>40</formula>
    </cfRule>
  </conditionalFormatting>
  <conditionalFormatting sqref="J83">
    <cfRule type="cellIs" dxfId="259" priority="195" operator="between">
      <formula>40</formula>
      <formula>55</formula>
    </cfRule>
  </conditionalFormatting>
  <conditionalFormatting sqref="J83:K83">
    <cfRule type="cellIs" dxfId="258" priority="183" operator="between">
      <formula>20</formula>
      <formula>50</formula>
    </cfRule>
    <cfRule type="cellIs" priority="184" operator="between">
      <formula>20</formula>
      <formula>50</formula>
    </cfRule>
  </conditionalFormatting>
  <conditionalFormatting sqref="N39 P39 R39 T39 V39">
    <cfRule type="cellIs" dxfId="257" priority="169" operator="between">
      <formula>40</formula>
      <formula>55</formula>
    </cfRule>
  </conditionalFormatting>
  <conditionalFormatting sqref="N39 P39 R39 T39 V39">
    <cfRule type="cellIs" dxfId="256" priority="159" operator="between">
      <formula>-25</formula>
      <formula>-5</formula>
    </cfRule>
    <cfRule type="cellIs" dxfId="255" priority="160" operator="between">
      <formula>-5</formula>
      <formula>0</formula>
    </cfRule>
    <cfRule type="cellIs" dxfId="254" priority="161" operator="between">
      <formula>5</formula>
      <formula>10</formula>
    </cfRule>
    <cfRule type="cellIs" dxfId="253" priority="162" operator="between">
      <formula>10</formula>
      <formula>15</formula>
    </cfRule>
    <cfRule type="cellIs" dxfId="252" priority="163" operator="between">
      <formula>15</formula>
      <formula>20</formula>
    </cfRule>
    <cfRule type="cellIs" dxfId="251" priority="164" operator="between">
      <formula>20</formula>
      <formula>25</formula>
    </cfRule>
    <cfRule type="cellIs" dxfId="250" priority="165" operator="between">
      <formula>25</formula>
      <formula>30</formula>
    </cfRule>
    <cfRule type="cellIs" dxfId="249" priority="166" operator="between">
      <formula>25</formula>
      <formula>30</formula>
    </cfRule>
    <cfRule type="cellIs" dxfId="248" priority="167" operator="between">
      <formula>30</formula>
      <formula>35</formula>
    </cfRule>
    <cfRule type="cellIs" dxfId="247" priority="168" operator="between">
      <formula>35</formula>
      <formula>40</formula>
    </cfRule>
  </conditionalFormatting>
  <conditionalFormatting sqref="N41 P41 R41 T41 V41">
    <cfRule type="cellIs" dxfId="246" priority="158" operator="between">
      <formula>40</formula>
      <formula>55</formula>
    </cfRule>
  </conditionalFormatting>
  <conditionalFormatting sqref="N41 P41 R41 T41 V41">
    <cfRule type="cellIs" dxfId="245" priority="148" operator="between">
      <formula>-25</formula>
      <formula>-5</formula>
    </cfRule>
    <cfRule type="cellIs" dxfId="244" priority="149" operator="between">
      <formula>-5</formula>
      <formula>0</formula>
    </cfRule>
    <cfRule type="cellIs" dxfId="243" priority="150" operator="between">
      <formula>5</formula>
      <formula>10</formula>
    </cfRule>
    <cfRule type="cellIs" dxfId="242" priority="151" operator="between">
      <formula>10</formula>
      <formula>15</formula>
    </cfRule>
    <cfRule type="cellIs" dxfId="241" priority="152" operator="between">
      <formula>15</formula>
      <formula>20</formula>
    </cfRule>
    <cfRule type="cellIs" dxfId="240" priority="153" operator="between">
      <formula>20</formula>
      <formula>25</formula>
    </cfRule>
    <cfRule type="cellIs" dxfId="239" priority="154" operator="between">
      <formula>25</formula>
      <formula>30</formula>
    </cfRule>
    <cfRule type="cellIs" dxfId="238" priority="155" operator="between">
      <formula>25</formula>
      <formula>30</formula>
    </cfRule>
    <cfRule type="cellIs" dxfId="237" priority="156" operator="between">
      <formula>30</formula>
      <formula>35</formula>
    </cfRule>
    <cfRule type="cellIs" dxfId="236" priority="157" operator="between">
      <formula>35</formula>
      <formula>40</formula>
    </cfRule>
  </conditionalFormatting>
  <conditionalFormatting sqref="T42">
    <cfRule type="cellIs" dxfId="235" priority="147" operator="between">
      <formula>40</formula>
      <formula>55</formula>
    </cfRule>
  </conditionalFormatting>
  <conditionalFormatting sqref="T42">
    <cfRule type="cellIs" dxfId="234" priority="136" operator="between">
      <formula>25</formula>
      <formula>30</formula>
    </cfRule>
    <cfRule type="cellIs" dxfId="233" priority="137" operator="between">
      <formula>-25</formula>
      <formula>-5</formula>
    </cfRule>
    <cfRule type="cellIs" dxfId="232" priority="138" operator="between">
      <formula>-5</formula>
      <formula>0</formula>
    </cfRule>
    <cfRule type="cellIs" dxfId="231" priority="139" operator="between">
      <formula>5</formula>
      <formula>10</formula>
    </cfRule>
    <cfRule type="cellIs" dxfId="230" priority="140" operator="between">
      <formula>10</formula>
      <formula>15</formula>
    </cfRule>
    <cfRule type="cellIs" dxfId="229" priority="141" operator="between">
      <formula>15</formula>
      <formula>20</formula>
    </cfRule>
    <cfRule type="cellIs" dxfId="228" priority="142" operator="between">
      <formula>20</formula>
      <formula>25</formula>
    </cfRule>
    <cfRule type="cellIs" dxfId="227" priority="143" operator="between">
      <formula>25</formula>
      <formula>30</formula>
    </cfRule>
    <cfRule type="cellIs" dxfId="226" priority="144" operator="between">
      <formula>25</formula>
      <formula>30</formula>
    </cfRule>
    <cfRule type="cellIs" dxfId="225" priority="145" operator="between">
      <formula>30</formula>
      <formula>35</formula>
    </cfRule>
    <cfRule type="cellIs" dxfId="224" priority="146" operator="between">
      <formula>35</formula>
      <formula>40</formula>
    </cfRule>
  </conditionalFormatting>
  <conditionalFormatting sqref="U32">
    <cfRule type="cellIs" dxfId="223" priority="135" operator="between">
      <formula>0</formula>
      <formula>5</formula>
    </cfRule>
  </conditionalFormatting>
  <conditionalFormatting sqref="U33">
    <cfRule type="cellIs" dxfId="222" priority="134" operator="between">
      <formula>0</formula>
      <formula>5</formula>
    </cfRule>
  </conditionalFormatting>
  <conditionalFormatting sqref="U34">
    <cfRule type="cellIs" dxfId="221" priority="133" operator="between">
      <formula>0</formula>
      <formula>5</formula>
    </cfRule>
  </conditionalFormatting>
  <conditionalFormatting sqref="P83:Q83">
    <cfRule type="cellIs" dxfId="220" priority="132" operator="between">
      <formula>50</formula>
      <formula>999</formula>
    </cfRule>
  </conditionalFormatting>
  <conditionalFormatting sqref="T83:Y83">
    <cfRule type="cellIs" dxfId="219" priority="131" operator="between">
      <formula>50</formula>
      <formula>999</formula>
    </cfRule>
  </conditionalFormatting>
  <conditionalFormatting sqref="U32">
    <cfRule type="cellIs" dxfId="218" priority="130" operator="between">
      <formula>0</formula>
      <formula>5</formula>
    </cfRule>
  </conditionalFormatting>
  <conditionalFormatting sqref="U33">
    <cfRule type="cellIs" dxfId="217" priority="129" operator="between">
      <formula>0</formula>
      <formula>5</formula>
    </cfRule>
  </conditionalFormatting>
  <conditionalFormatting sqref="U33">
    <cfRule type="cellIs" dxfId="216" priority="128" operator="between">
      <formula>0</formula>
      <formula>5</formula>
    </cfRule>
  </conditionalFormatting>
  <conditionalFormatting sqref="U32">
    <cfRule type="cellIs" dxfId="215" priority="127" operator="between">
      <formula>0</formula>
      <formula>5</formula>
    </cfRule>
  </conditionalFormatting>
  <conditionalFormatting sqref="U32">
    <cfRule type="cellIs" dxfId="214" priority="126" operator="between">
      <formula>0</formula>
      <formula>5</formula>
    </cfRule>
  </conditionalFormatting>
  <conditionalFormatting sqref="U32">
    <cfRule type="cellIs" dxfId="213" priority="125" operator="between">
      <formula>0</formula>
      <formula>5</formula>
    </cfRule>
  </conditionalFormatting>
  <conditionalFormatting sqref="U34">
    <cfRule type="cellIs" dxfId="212" priority="124" operator="between">
      <formula>0</formula>
      <formula>5</formula>
    </cfRule>
  </conditionalFormatting>
  <conditionalFormatting sqref="U34">
    <cfRule type="cellIs" dxfId="211" priority="123" operator="between">
      <formula>0</formula>
      <formula>5</formula>
    </cfRule>
  </conditionalFormatting>
  <conditionalFormatting sqref="U34">
    <cfRule type="cellIs" dxfId="210" priority="122" operator="between">
      <formula>0</formula>
      <formula>5</formula>
    </cfRule>
  </conditionalFormatting>
  <conditionalFormatting sqref="U34">
    <cfRule type="cellIs" dxfId="209" priority="121" operator="between">
      <formula>0</formula>
      <formula>5</formula>
    </cfRule>
  </conditionalFormatting>
  <conditionalFormatting sqref="U34">
    <cfRule type="cellIs" dxfId="208" priority="120" operator="between">
      <formula>0</formula>
      <formula>5</formula>
    </cfRule>
  </conditionalFormatting>
  <conditionalFormatting sqref="W33">
    <cfRule type="cellIs" dxfId="207" priority="119" operator="between">
      <formula>0</formula>
      <formula>5</formula>
    </cfRule>
  </conditionalFormatting>
  <conditionalFormatting sqref="V42">
    <cfRule type="cellIs" dxfId="206" priority="118" operator="between">
      <formula>40</formula>
      <formula>55</formula>
    </cfRule>
  </conditionalFormatting>
  <conditionalFormatting sqref="V42">
    <cfRule type="cellIs" dxfId="205" priority="107" operator="between">
      <formula>25</formula>
      <formula>30</formula>
    </cfRule>
    <cfRule type="cellIs" dxfId="204" priority="108" operator="between">
      <formula>-25</formula>
      <formula>-5</formula>
    </cfRule>
    <cfRule type="cellIs" dxfId="203" priority="109" operator="between">
      <formula>-5</formula>
      <formula>0</formula>
    </cfRule>
    <cfRule type="cellIs" dxfId="202" priority="110" operator="between">
      <formula>5</formula>
      <formula>10</formula>
    </cfRule>
    <cfRule type="cellIs" dxfId="201" priority="111" operator="between">
      <formula>10</formula>
      <formula>15</formula>
    </cfRule>
    <cfRule type="cellIs" dxfId="200" priority="112" operator="between">
      <formula>15</formula>
      <formula>20</formula>
    </cfRule>
    <cfRule type="cellIs" dxfId="199" priority="113" operator="between">
      <formula>20</formula>
      <formula>25</formula>
    </cfRule>
    <cfRule type="cellIs" dxfId="198" priority="114" operator="between">
      <formula>25</formula>
      <formula>30</formula>
    </cfRule>
    <cfRule type="cellIs" dxfId="197" priority="115" operator="between">
      <formula>25</formula>
      <formula>30</formula>
    </cfRule>
    <cfRule type="cellIs" dxfId="196" priority="116" operator="between">
      <formula>30</formula>
      <formula>35</formula>
    </cfRule>
    <cfRule type="cellIs" dxfId="195" priority="117" operator="between">
      <formula>35</formula>
      <formula>40</formula>
    </cfRule>
  </conditionalFormatting>
  <conditionalFormatting sqref="V42">
    <cfRule type="cellIs" dxfId="194" priority="106" operator="between">
      <formula>0</formula>
      <formula>5</formula>
    </cfRule>
  </conditionalFormatting>
  <conditionalFormatting sqref="W34">
    <cfRule type="cellIs" dxfId="193" priority="105" operator="between">
      <formula>0</formula>
      <formula>5</formula>
    </cfRule>
  </conditionalFormatting>
  <conditionalFormatting sqref="X6:X34 Y5:Y34 X35:Y35">
    <cfRule type="cellIs" dxfId="192" priority="92" operator="between">
      <formula>0</formula>
      <formula>5</formula>
    </cfRule>
    <cfRule type="cellIs" dxfId="191" priority="93" operator="between">
      <formula>20</formula>
      <formula>25</formula>
    </cfRule>
    <cfRule type="cellIs" dxfId="190" priority="94" operator="between">
      <formula>25</formula>
      <formula>30</formula>
    </cfRule>
    <cfRule type="cellIs" dxfId="189" priority="95" operator="between">
      <formula>-25</formula>
      <formula>-5</formula>
    </cfRule>
    <cfRule type="cellIs" dxfId="188" priority="96" operator="between">
      <formula>-5</formula>
      <formula>0</formula>
    </cfRule>
    <cfRule type="cellIs" dxfId="187" priority="97" operator="between">
      <formula>5</formula>
      <formula>10</formula>
    </cfRule>
    <cfRule type="cellIs" dxfId="186" priority="98" operator="between">
      <formula>10</formula>
      <formula>15</formula>
    </cfRule>
    <cfRule type="cellIs" dxfId="185" priority="99" operator="between">
      <formula>15</formula>
      <formula>20</formula>
    </cfRule>
    <cfRule type="cellIs" dxfId="184" priority="100" operator="between">
      <formula>20</formula>
      <formula>25</formula>
    </cfRule>
    <cfRule type="cellIs" dxfId="183" priority="101" operator="between">
      <formula>25</formula>
      <formula>30</formula>
    </cfRule>
    <cfRule type="cellIs" dxfId="182" priority="102" operator="between">
      <formula>25</formula>
      <formula>30</formula>
    </cfRule>
    <cfRule type="cellIs" dxfId="181" priority="103" operator="between">
      <formula>30</formula>
      <formula>35</formula>
    </cfRule>
    <cfRule type="cellIs" dxfId="180" priority="104" operator="between">
      <formula>35</formula>
      <formula>40</formula>
    </cfRule>
  </conditionalFormatting>
  <conditionalFormatting sqref="X42">
    <cfRule type="cellIs" dxfId="179" priority="57" operator="between">
      <formula>40</formula>
      <formula>55</formula>
    </cfRule>
  </conditionalFormatting>
  <conditionalFormatting sqref="X42">
    <cfRule type="cellIs" dxfId="178" priority="47" operator="between">
      <formula>-25</formula>
      <formula>-5</formula>
    </cfRule>
    <cfRule type="cellIs" dxfId="177" priority="48" operator="between">
      <formula>-5</formula>
      <formula>0</formula>
    </cfRule>
    <cfRule type="cellIs" dxfId="176" priority="49" operator="between">
      <formula>5</formula>
      <formula>10</formula>
    </cfRule>
    <cfRule type="cellIs" dxfId="175" priority="50" operator="between">
      <formula>10</formula>
      <formula>15</formula>
    </cfRule>
    <cfRule type="cellIs" dxfId="174" priority="51" operator="between">
      <formula>15</formula>
      <formula>20</formula>
    </cfRule>
    <cfRule type="cellIs" dxfId="173" priority="52" operator="between">
      <formula>20</formula>
      <formula>25</formula>
    </cfRule>
    <cfRule type="cellIs" dxfId="172" priority="53" operator="between">
      <formula>25</formula>
      <formula>30</formula>
    </cfRule>
    <cfRule type="cellIs" dxfId="171" priority="54" operator="between">
      <formula>25</formula>
      <formula>30</formula>
    </cfRule>
    <cfRule type="cellIs" dxfId="170" priority="55" operator="between">
      <formula>30</formula>
      <formula>35</formula>
    </cfRule>
    <cfRule type="cellIs" dxfId="169" priority="56" operator="between">
      <formula>35</formula>
      <formula>40</formula>
    </cfRule>
  </conditionalFormatting>
  <conditionalFormatting sqref="X42:Y42">
    <cfRule type="cellIs" dxfId="168" priority="46" operator="between">
      <formula>0</formula>
      <formula>5</formula>
    </cfRule>
  </conditionalFormatting>
  <conditionalFormatting sqref="X38">
    <cfRule type="cellIs" dxfId="167" priority="45" operator="between">
      <formula>40</formula>
      <formula>55</formula>
    </cfRule>
  </conditionalFormatting>
  <conditionalFormatting sqref="X38">
    <cfRule type="cellIs" dxfId="166" priority="35" operator="between">
      <formula>-25</formula>
      <formula>-5</formula>
    </cfRule>
    <cfRule type="cellIs" dxfId="165" priority="36" operator="between">
      <formula>-5</formula>
      <formula>0</formula>
    </cfRule>
    <cfRule type="cellIs" dxfId="164" priority="37" operator="between">
      <formula>5</formula>
      <formula>10</formula>
    </cfRule>
    <cfRule type="cellIs" dxfId="163" priority="38" operator="between">
      <formula>10</formula>
      <formula>15</formula>
    </cfRule>
    <cfRule type="cellIs" dxfId="162" priority="39" operator="between">
      <formula>15</formula>
      <formula>20</formula>
    </cfRule>
    <cfRule type="cellIs" dxfId="161" priority="40" operator="between">
      <formula>20</formula>
      <formula>25</formula>
    </cfRule>
    <cfRule type="cellIs" dxfId="160" priority="41" operator="between">
      <formula>25</formula>
      <formula>30</formula>
    </cfRule>
    <cfRule type="cellIs" dxfId="159" priority="42" operator="between">
      <formula>25</formula>
      <formula>30</formula>
    </cfRule>
    <cfRule type="cellIs" dxfId="158" priority="43" operator="between">
      <formula>30</formula>
      <formula>35</formula>
    </cfRule>
    <cfRule type="cellIs" dxfId="157" priority="44" operator="between">
      <formula>35</formula>
      <formula>40</formula>
    </cfRule>
  </conditionalFormatting>
  <conditionalFormatting sqref="X39">
    <cfRule type="cellIs" dxfId="156" priority="34" operator="between">
      <formula>40</formula>
      <formula>55</formula>
    </cfRule>
  </conditionalFormatting>
  <conditionalFormatting sqref="X39">
    <cfRule type="cellIs" dxfId="155" priority="24" operator="between">
      <formula>-25</formula>
      <formula>-5</formula>
    </cfRule>
    <cfRule type="cellIs" dxfId="154" priority="25" operator="between">
      <formula>-5</formula>
      <formula>0</formula>
    </cfRule>
    <cfRule type="cellIs" dxfId="153" priority="26" operator="between">
      <formula>5</formula>
      <formula>10</formula>
    </cfRule>
    <cfRule type="cellIs" dxfId="152" priority="27" operator="between">
      <formula>10</formula>
      <formula>15</formula>
    </cfRule>
    <cfRule type="cellIs" dxfId="151" priority="28" operator="between">
      <formula>15</formula>
      <formula>20</formula>
    </cfRule>
    <cfRule type="cellIs" dxfId="150" priority="29" operator="between">
      <formula>20</formula>
      <formula>25</formula>
    </cfRule>
    <cfRule type="cellIs" dxfId="149" priority="30" operator="between">
      <formula>25</formula>
      <formula>30</formula>
    </cfRule>
    <cfRule type="cellIs" dxfId="148" priority="31" operator="between">
      <formula>25</formula>
      <formula>30</formula>
    </cfRule>
    <cfRule type="cellIs" dxfId="147" priority="32" operator="between">
      <formula>30</formula>
      <formula>35</formula>
    </cfRule>
    <cfRule type="cellIs" dxfId="146" priority="33" operator="between">
      <formula>35</formula>
      <formula>40</formula>
    </cfRule>
  </conditionalFormatting>
  <conditionalFormatting sqref="X41">
    <cfRule type="cellIs" dxfId="145" priority="12" operator="between">
      <formula>40</formula>
      <formula>55</formula>
    </cfRule>
  </conditionalFormatting>
  <conditionalFormatting sqref="X41">
    <cfRule type="cellIs" dxfId="144" priority="2" operator="between">
      <formula>-25</formula>
      <formula>-5</formula>
    </cfRule>
    <cfRule type="cellIs" dxfId="143" priority="3" operator="between">
      <formula>-5</formula>
      <formula>0</formula>
    </cfRule>
    <cfRule type="cellIs" dxfId="142" priority="4" operator="between">
      <formula>5</formula>
      <formula>10</formula>
    </cfRule>
    <cfRule type="cellIs" dxfId="141" priority="5" operator="between">
      <formula>10</formula>
      <formula>15</formula>
    </cfRule>
    <cfRule type="cellIs" dxfId="140" priority="6" operator="between">
      <formula>15</formula>
      <formula>20</formula>
    </cfRule>
    <cfRule type="cellIs" dxfId="139" priority="7" operator="between">
      <formula>20</formula>
      <formula>25</formula>
    </cfRule>
    <cfRule type="cellIs" dxfId="138" priority="8" operator="between">
      <formula>25</formula>
      <formula>30</formula>
    </cfRule>
    <cfRule type="cellIs" dxfId="137" priority="9" operator="between">
      <formula>25</formula>
      <formula>30</formula>
    </cfRule>
    <cfRule type="cellIs" dxfId="136" priority="10" operator="between">
      <formula>30</formula>
      <formula>35</formula>
    </cfRule>
    <cfRule type="cellIs" dxfId="135" priority="11" operator="between">
      <formula>35</formula>
      <formula>40</formula>
    </cfRule>
  </conditionalFormatting>
  <conditionalFormatting sqref="X41:Y41">
    <cfRule type="cellIs" dxfId="134" priority="1" operator="between">
      <formula>0</formula>
      <formula>5</formula>
    </cfRule>
  </conditionalFormatting>
  <hyperlinks>
    <hyperlink ref="A1" location="HIPERVINCLES!A1" display="Annual index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workbookViewId="0">
      <selection activeCell="R9" sqref="R9"/>
    </sheetView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16.5" customHeight="1" x14ac:dyDescent="0.35">
      <c r="A1" s="47" t="s">
        <v>71</v>
      </c>
      <c r="B1" s="36"/>
      <c r="C1" s="36"/>
      <c r="D1" s="36"/>
      <c r="E1" s="36"/>
      <c r="F1" s="36"/>
      <c r="G1" s="36"/>
      <c r="N1" s="36" t="s">
        <v>43</v>
      </c>
    </row>
    <row r="2" spans="1:25" ht="24.75" customHeight="1" thickBot="1" x14ac:dyDescent="0.6">
      <c r="M2" s="17" t="s">
        <v>72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">
      <c r="A5" s="6">
        <v>1</v>
      </c>
      <c r="B5" s="48">
        <v>11.7</v>
      </c>
      <c r="C5" s="48">
        <v>2.9</v>
      </c>
      <c r="D5" s="48">
        <v>19.8</v>
      </c>
      <c r="E5" s="48">
        <v>7.9</v>
      </c>
      <c r="F5" s="48">
        <v>12.5</v>
      </c>
      <c r="G5" s="48">
        <v>7.2</v>
      </c>
      <c r="H5" s="48">
        <v>20</v>
      </c>
      <c r="I5" s="48">
        <v>10.1</v>
      </c>
      <c r="J5" s="48">
        <v>23.4</v>
      </c>
      <c r="K5" s="48">
        <v>9.3000000000000007</v>
      </c>
      <c r="L5" s="48">
        <v>30.1</v>
      </c>
      <c r="M5" s="48">
        <v>12.9</v>
      </c>
      <c r="N5" s="48">
        <v>30.5</v>
      </c>
      <c r="O5" s="48">
        <v>17.399999999999999</v>
      </c>
      <c r="P5" s="48">
        <v>35</v>
      </c>
      <c r="Q5" s="48">
        <v>19.600000000000001</v>
      </c>
      <c r="R5" s="48">
        <v>33.700000000000003</v>
      </c>
      <c r="S5" s="48">
        <v>17.8</v>
      </c>
      <c r="T5" s="48" t="s">
        <v>74</v>
      </c>
      <c r="U5" s="48" t="s">
        <v>74</v>
      </c>
      <c r="V5" s="48" t="s">
        <v>74</v>
      </c>
      <c r="W5" s="48" t="s">
        <v>74</v>
      </c>
      <c r="X5" s="48" t="s">
        <v>74</v>
      </c>
      <c r="Y5" s="48" t="s">
        <v>74</v>
      </c>
    </row>
    <row r="6" spans="1:25" ht="12.75" customHeight="1" thickBot="1" x14ac:dyDescent="0.2">
      <c r="A6" s="6">
        <v>2</v>
      </c>
      <c r="B6" s="48">
        <v>11.7</v>
      </c>
      <c r="C6" s="48">
        <v>3.6</v>
      </c>
      <c r="D6" s="48">
        <v>15</v>
      </c>
      <c r="E6" s="48">
        <v>7.6</v>
      </c>
      <c r="F6" s="48">
        <v>19.899999999999999</v>
      </c>
      <c r="G6" s="48">
        <v>4.9000000000000004</v>
      </c>
      <c r="H6" s="48">
        <v>21.3</v>
      </c>
      <c r="I6" s="48">
        <v>8.1</v>
      </c>
      <c r="J6" s="48">
        <v>23.3</v>
      </c>
      <c r="K6" s="48">
        <v>9.1999999999999993</v>
      </c>
      <c r="L6" s="48">
        <v>28.9</v>
      </c>
      <c r="M6" s="48">
        <v>14.4</v>
      </c>
      <c r="N6" s="48">
        <v>30.1</v>
      </c>
      <c r="O6" s="48">
        <v>19</v>
      </c>
      <c r="P6" s="48">
        <v>34.6</v>
      </c>
      <c r="Q6" s="48">
        <v>19.600000000000001</v>
      </c>
      <c r="R6" s="48">
        <v>32.6</v>
      </c>
      <c r="S6" s="48">
        <v>18.3</v>
      </c>
      <c r="T6" s="48" t="s">
        <v>74</v>
      </c>
      <c r="U6" s="48" t="s">
        <v>74</v>
      </c>
      <c r="V6" s="48" t="s">
        <v>74</v>
      </c>
      <c r="W6" s="48" t="s">
        <v>74</v>
      </c>
      <c r="X6" s="48" t="s">
        <v>74</v>
      </c>
      <c r="Y6" s="48" t="s">
        <v>74</v>
      </c>
    </row>
    <row r="7" spans="1:25" ht="12.75" customHeight="1" thickBot="1" x14ac:dyDescent="0.2">
      <c r="A7" s="6">
        <v>3</v>
      </c>
      <c r="B7" s="48">
        <v>16.7</v>
      </c>
      <c r="C7" s="48">
        <v>1.7</v>
      </c>
      <c r="D7" s="48">
        <v>13.6</v>
      </c>
      <c r="E7" s="48">
        <v>3.7</v>
      </c>
      <c r="F7" s="48">
        <v>19</v>
      </c>
      <c r="G7" s="48">
        <v>2.6</v>
      </c>
      <c r="H7" s="48">
        <v>20.399999999999999</v>
      </c>
      <c r="I7" s="48">
        <v>6.2</v>
      </c>
      <c r="J7" s="48">
        <v>23.5</v>
      </c>
      <c r="K7" s="48">
        <v>9.5</v>
      </c>
      <c r="L7" s="48">
        <v>26.5</v>
      </c>
      <c r="M7" s="48">
        <v>13.5</v>
      </c>
      <c r="N7" s="48">
        <v>30.3</v>
      </c>
      <c r="O7" s="48">
        <v>18.399999999999999</v>
      </c>
      <c r="P7" s="48">
        <v>31.1</v>
      </c>
      <c r="Q7" s="48">
        <v>20.6</v>
      </c>
      <c r="R7" s="48">
        <v>33.1</v>
      </c>
      <c r="S7" s="48">
        <v>17.399999999999999</v>
      </c>
      <c r="T7" s="48" t="s">
        <v>74</v>
      </c>
      <c r="U7" s="48" t="s">
        <v>74</v>
      </c>
      <c r="V7" s="48" t="s">
        <v>74</v>
      </c>
      <c r="W7" s="48" t="s">
        <v>74</v>
      </c>
      <c r="X7" s="48" t="s">
        <v>74</v>
      </c>
      <c r="Y7" s="48" t="s">
        <v>74</v>
      </c>
    </row>
    <row r="8" spans="1:25" ht="12.75" customHeight="1" thickBot="1" x14ac:dyDescent="0.2">
      <c r="A8" s="6">
        <v>4</v>
      </c>
      <c r="B8" s="48">
        <v>14.9</v>
      </c>
      <c r="C8" s="48">
        <v>3.5</v>
      </c>
      <c r="D8" s="48">
        <v>17.3</v>
      </c>
      <c r="E8" s="48">
        <v>3.3</v>
      </c>
      <c r="F8" s="48">
        <v>14.4</v>
      </c>
      <c r="G8" s="48">
        <v>4</v>
      </c>
      <c r="H8" s="48">
        <v>19.5</v>
      </c>
      <c r="I8" s="48">
        <v>10.7</v>
      </c>
      <c r="J8" s="48">
        <v>24</v>
      </c>
      <c r="K8" s="48">
        <v>11.2</v>
      </c>
      <c r="L8" s="48">
        <v>26.3</v>
      </c>
      <c r="M8" s="48">
        <v>12.9</v>
      </c>
      <c r="N8" s="48">
        <v>31.3</v>
      </c>
      <c r="O8" s="48">
        <v>19.8</v>
      </c>
      <c r="P8" s="48">
        <v>34.700000000000003</v>
      </c>
      <c r="Q8" s="48">
        <v>20.100000000000001</v>
      </c>
      <c r="R8" s="48">
        <v>31.8</v>
      </c>
      <c r="S8" s="48">
        <v>16.100000000000001</v>
      </c>
      <c r="T8" s="48" t="s">
        <v>74</v>
      </c>
      <c r="U8" s="48" t="s">
        <v>74</v>
      </c>
      <c r="V8" s="48" t="s">
        <v>74</v>
      </c>
      <c r="W8" s="48" t="s">
        <v>74</v>
      </c>
      <c r="X8" s="48" t="s">
        <v>74</v>
      </c>
      <c r="Y8" s="48" t="s">
        <v>74</v>
      </c>
    </row>
    <row r="9" spans="1:25" ht="12.75" customHeight="1" thickBot="1" x14ac:dyDescent="0.2">
      <c r="A9" s="6">
        <v>5</v>
      </c>
      <c r="B9" s="48">
        <v>17.2</v>
      </c>
      <c r="C9" s="48">
        <v>3.4</v>
      </c>
      <c r="D9" s="48">
        <v>18.5</v>
      </c>
      <c r="E9" s="48">
        <v>6.3</v>
      </c>
      <c r="F9" s="48">
        <v>14.5</v>
      </c>
      <c r="G9" s="48">
        <v>11</v>
      </c>
      <c r="H9" s="48">
        <v>12.1</v>
      </c>
      <c r="I9" s="48">
        <v>7.7</v>
      </c>
      <c r="J9" s="48">
        <v>26.5</v>
      </c>
      <c r="K9" s="48">
        <v>11</v>
      </c>
      <c r="L9" s="48">
        <v>26.9</v>
      </c>
      <c r="M9" s="48">
        <v>13</v>
      </c>
      <c r="N9" s="48">
        <v>32.1</v>
      </c>
      <c r="O9" s="48">
        <v>18.399999999999999</v>
      </c>
      <c r="P9" s="48">
        <v>34.299999999999997</v>
      </c>
      <c r="Q9" s="48">
        <v>19.100000000000001</v>
      </c>
      <c r="R9" s="48" t="s">
        <v>74</v>
      </c>
      <c r="S9" s="48" t="s">
        <v>74</v>
      </c>
      <c r="T9" s="48" t="s">
        <v>74</v>
      </c>
      <c r="U9" s="48" t="s">
        <v>74</v>
      </c>
      <c r="V9" s="48" t="s">
        <v>74</v>
      </c>
      <c r="W9" s="48" t="s">
        <v>74</v>
      </c>
      <c r="X9" s="48" t="s">
        <v>74</v>
      </c>
      <c r="Y9" s="48" t="s">
        <v>74</v>
      </c>
    </row>
    <row r="10" spans="1:25" ht="12.75" customHeight="1" thickBot="1" x14ac:dyDescent="0.2">
      <c r="A10" s="6">
        <v>6</v>
      </c>
      <c r="B10" s="48">
        <v>18.399999999999999</v>
      </c>
      <c r="C10" s="48">
        <v>5</v>
      </c>
      <c r="D10" s="48">
        <v>13.4</v>
      </c>
      <c r="E10" s="48">
        <v>5.3</v>
      </c>
      <c r="F10" s="48">
        <v>17</v>
      </c>
      <c r="G10" s="48">
        <v>12.5</v>
      </c>
      <c r="H10" s="48">
        <v>15.7</v>
      </c>
      <c r="I10" s="48">
        <v>4.5</v>
      </c>
      <c r="J10" s="48">
        <v>27.1</v>
      </c>
      <c r="K10" s="48">
        <v>11.9</v>
      </c>
      <c r="L10" s="48">
        <v>27.1</v>
      </c>
      <c r="M10" s="48">
        <v>12.8</v>
      </c>
      <c r="N10" s="48">
        <v>33.6</v>
      </c>
      <c r="O10" s="48">
        <v>20.100000000000001</v>
      </c>
      <c r="P10" s="48">
        <v>34.1</v>
      </c>
      <c r="Q10" s="48">
        <v>21.4</v>
      </c>
      <c r="R10" s="48" t="s">
        <v>74</v>
      </c>
      <c r="S10" s="48" t="s">
        <v>74</v>
      </c>
      <c r="T10" s="48" t="s">
        <v>74</v>
      </c>
      <c r="U10" s="48" t="s">
        <v>74</v>
      </c>
      <c r="V10" s="48" t="s">
        <v>74</v>
      </c>
      <c r="W10" s="48" t="s">
        <v>74</v>
      </c>
      <c r="X10" s="48" t="s">
        <v>74</v>
      </c>
      <c r="Y10" s="48" t="s">
        <v>74</v>
      </c>
    </row>
    <row r="11" spans="1:25" ht="12.75" customHeight="1" thickBot="1" x14ac:dyDescent="0.2">
      <c r="A11" s="6">
        <v>7</v>
      </c>
      <c r="B11" s="48">
        <v>18.5</v>
      </c>
      <c r="C11" s="48">
        <v>4.5</v>
      </c>
      <c r="D11" s="48">
        <v>12.9</v>
      </c>
      <c r="E11" s="48">
        <v>3.8</v>
      </c>
      <c r="F11" s="48">
        <v>23</v>
      </c>
      <c r="G11" s="48">
        <v>9</v>
      </c>
      <c r="H11" s="48">
        <v>19.8</v>
      </c>
      <c r="I11" s="48">
        <v>5.4</v>
      </c>
      <c r="J11" s="48">
        <v>29.4</v>
      </c>
      <c r="K11" s="48">
        <v>16</v>
      </c>
      <c r="L11" s="48">
        <v>28.5</v>
      </c>
      <c r="M11" s="48">
        <v>15.4</v>
      </c>
      <c r="N11" s="48">
        <v>34.4</v>
      </c>
      <c r="O11" s="48">
        <v>20.7</v>
      </c>
      <c r="P11" s="48">
        <v>34</v>
      </c>
      <c r="Q11" s="48">
        <v>20.6</v>
      </c>
      <c r="R11" s="48" t="s">
        <v>74</v>
      </c>
      <c r="S11" s="48" t="s">
        <v>74</v>
      </c>
      <c r="T11" s="48" t="s">
        <v>74</v>
      </c>
      <c r="U11" s="48" t="s">
        <v>74</v>
      </c>
      <c r="V11" s="48" t="s">
        <v>74</v>
      </c>
      <c r="W11" s="48" t="s">
        <v>74</v>
      </c>
      <c r="X11" s="48" t="s">
        <v>74</v>
      </c>
      <c r="Y11" s="48" t="s">
        <v>74</v>
      </c>
    </row>
    <row r="12" spans="1:25" ht="12.75" customHeight="1" thickBot="1" x14ac:dyDescent="0.2">
      <c r="A12" s="6">
        <v>8</v>
      </c>
      <c r="B12" s="48">
        <v>18.5</v>
      </c>
      <c r="C12" s="48">
        <v>3.7</v>
      </c>
      <c r="D12" s="48">
        <v>10.4</v>
      </c>
      <c r="E12" s="48">
        <v>2</v>
      </c>
      <c r="F12" s="48">
        <v>23</v>
      </c>
      <c r="G12" s="48">
        <v>12.1</v>
      </c>
      <c r="H12" s="48">
        <v>20.3</v>
      </c>
      <c r="I12" s="48">
        <v>7.4</v>
      </c>
      <c r="J12" s="48">
        <v>30</v>
      </c>
      <c r="K12" s="48">
        <v>15.3</v>
      </c>
      <c r="L12" s="48">
        <v>24.2</v>
      </c>
      <c r="M12" s="48">
        <v>13.2</v>
      </c>
      <c r="N12" s="48">
        <v>33.700000000000003</v>
      </c>
      <c r="O12" s="48">
        <v>22.1</v>
      </c>
      <c r="P12" s="48">
        <v>30.6</v>
      </c>
      <c r="Q12" s="48">
        <v>17.7</v>
      </c>
      <c r="R12" s="48" t="s">
        <v>74</v>
      </c>
      <c r="S12" s="48" t="s">
        <v>74</v>
      </c>
      <c r="T12" s="48" t="s">
        <v>74</v>
      </c>
      <c r="U12" s="48" t="s">
        <v>74</v>
      </c>
      <c r="V12" s="48" t="s">
        <v>74</v>
      </c>
      <c r="W12" s="48" t="s">
        <v>74</v>
      </c>
      <c r="X12" s="48" t="s">
        <v>74</v>
      </c>
      <c r="Y12" s="48" t="s">
        <v>74</v>
      </c>
    </row>
    <row r="13" spans="1:25" ht="12.75" customHeight="1" thickBot="1" x14ac:dyDescent="0.2">
      <c r="A13" s="6">
        <v>9</v>
      </c>
      <c r="B13" s="48">
        <v>13.6</v>
      </c>
      <c r="C13" s="48">
        <v>3.7</v>
      </c>
      <c r="D13" s="48">
        <v>14.1</v>
      </c>
      <c r="E13" s="48">
        <v>-0.5</v>
      </c>
      <c r="F13" s="48">
        <v>21</v>
      </c>
      <c r="G13" s="48">
        <v>10.6</v>
      </c>
      <c r="H13" s="48">
        <v>23.1</v>
      </c>
      <c r="I13" s="48">
        <v>6.1</v>
      </c>
      <c r="J13" s="48">
        <v>26.7</v>
      </c>
      <c r="K13" s="48">
        <v>16.399999999999999</v>
      </c>
      <c r="L13" s="48">
        <v>22.4</v>
      </c>
      <c r="M13" s="48">
        <v>12</v>
      </c>
      <c r="N13" s="48">
        <v>33.6</v>
      </c>
      <c r="O13" s="48">
        <v>19.8</v>
      </c>
      <c r="P13" s="48">
        <v>33.700000000000003</v>
      </c>
      <c r="Q13" s="48">
        <v>16.600000000000001</v>
      </c>
      <c r="R13" s="48" t="s">
        <v>74</v>
      </c>
      <c r="S13" s="48" t="s">
        <v>74</v>
      </c>
      <c r="T13" s="48" t="s">
        <v>74</v>
      </c>
      <c r="U13" s="48" t="s">
        <v>74</v>
      </c>
      <c r="V13" s="48" t="s">
        <v>74</v>
      </c>
      <c r="W13" s="48" t="s">
        <v>74</v>
      </c>
      <c r="X13" s="48" t="s">
        <v>74</v>
      </c>
      <c r="Y13" s="48" t="s">
        <v>74</v>
      </c>
    </row>
    <row r="14" spans="1:25" ht="12.75" customHeight="1" thickBot="1" x14ac:dyDescent="0.2">
      <c r="A14" s="6">
        <v>10</v>
      </c>
      <c r="B14" s="48">
        <v>14.9</v>
      </c>
      <c r="C14" s="48">
        <v>3.5</v>
      </c>
      <c r="D14" s="48">
        <v>14.8</v>
      </c>
      <c r="E14" s="48">
        <v>1.9</v>
      </c>
      <c r="F14" s="48">
        <v>20.2</v>
      </c>
      <c r="G14" s="48">
        <v>9.6999999999999993</v>
      </c>
      <c r="H14" s="48">
        <v>24.2</v>
      </c>
      <c r="I14" s="48">
        <v>10.4</v>
      </c>
      <c r="J14" s="48">
        <v>26</v>
      </c>
      <c r="K14" s="48">
        <v>16.5</v>
      </c>
      <c r="L14" s="48">
        <v>27.1</v>
      </c>
      <c r="M14" s="48">
        <v>12.1</v>
      </c>
      <c r="N14" s="48">
        <v>33.799999999999997</v>
      </c>
      <c r="O14" s="48">
        <v>19.5</v>
      </c>
      <c r="P14" s="48">
        <v>32.4</v>
      </c>
      <c r="Q14" s="48">
        <v>19.8</v>
      </c>
      <c r="R14" s="48" t="s">
        <v>74</v>
      </c>
      <c r="S14" s="48" t="s">
        <v>74</v>
      </c>
      <c r="T14" s="48" t="s">
        <v>74</v>
      </c>
      <c r="U14" s="48" t="s">
        <v>74</v>
      </c>
      <c r="V14" s="48" t="s">
        <v>74</v>
      </c>
      <c r="W14" s="48" t="s">
        <v>74</v>
      </c>
      <c r="X14" s="48" t="s">
        <v>74</v>
      </c>
      <c r="Y14" s="48" t="s">
        <v>74</v>
      </c>
    </row>
    <row r="15" spans="1:25" ht="12.75" customHeight="1" thickBot="1" x14ac:dyDescent="0.2">
      <c r="A15" s="6">
        <v>11</v>
      </c>
      <c r="B15" s="48">
        <v>17.100000000000001</v>
      </c>
      <c r="C15" s="48">
        <v>3.5</v>
      </c>
      <c r="D15" s="48">
        <v>12</v>
      </c>
      <c r="E15" s="48">
        <v>5.7</v>
      </c>
      <c r="F15" s="48">
        <v>18</v>
      </c>
      <c r="G15" s="48">
        <v>9</v>
      </c>
      <c r="H15" s="48">
        <v>25.4</v>
      </c>
      <c r="I15" s="48">
        <v>12.2</v>
      </c>
      <c r="J15" s="48">
        <v>26.2</v>
      </c>
      <c r="K15" s="48">
        <v>14.9</v>
      </c>
      <c r="L15" s="48">
        <v>29.4</v>
      </c>
      <c r="M15" s="48">
        <v>14.7</v>
      </c>
      <c r="N15" s="48">
        <v>33.799999999999997</v>
      </c>
      <c r="O15" s="48">
        <v>20.2</v>
      </c>
      <c r="P15" s="48">
        <v>34.1</v>
      </c>
      <c r="Q15" s="48">
        <v>18.899999999999999</v>
      </c>
      <c r="R15" s="48" t="s">
        <v>74</v>
      </c>
      <c r="S15" s="48" t="s">
        <v>74</v>
      </c>
      <c r="T15" s="48" t="s">
        <v>74</v>
      </c>
      <c r="U15" s="48" t="s">
        <v>74</v>
      </c>
      <c r="V15" s="48" t="s">
        <v>74</v>
      </c>
      <c r="W15" s="48" t="s">
        <v>74</v>
      </c>
      <c r="X15" s="48" t="s">
        <v>74</v>
      </c>
      <c r="Y15" s="48" t="s">
        <v>74</v>
      </c>
    </row>
    <row r="16" spans="1:25" ht="12.75" customHeight="1" thickBot="1" x14ac:dyDescent="0.2">
      <c r="A16" s="6">
        <v>12</v>
      </c>
      <c r="B16" s="48">
        <v>16.899999999999999</v>
      </c>
      <c r="C16" s="48">
        <v>0.9</v>
      </c>
      <c r="D16" s="48">
        <v>15</v>
      </c>
      <c r="E16" s="48">
        <v>5</v>
      </c>
      <c r="F16" s="48">
        <v>19.399999999999999</v>
      </c>
      <c r="G16" s="48">
        <v>8.3000000000000007</v>
      </c>
      <c r="H16" s="48">
        <v>23.5</v>
      </c>
      <c r="I16" s="48">
        <v>11.8</v>
      </c>
      <c r="J16" s="48">
        <v>23.2</v>
      </c>
      <c r="K16" s="48">
        <v>13.7</v>
      </c>
      <c r="L16" s="48">
        <v>29.6</v>
      </c>
      <c r="M16" s="48">
        <v>16.3</v>
      </c>
      <c r="N16" s="48">
        <v>34.4</v>
      </c>
      <c r="O16" s="48">
        <v>18.600000000000001</v>
      </c>
      <c r="P16" s="48">
        <v>34.700000000000003</v>
      </c>
      <c r="Q16" s="48">
        <v>19.399999999999999</v>
      </c>
      <c r="R16" s="48" t="s">
        <v>74</v>
      </c>
      <c r="S16" s="48" t="s">
        <v>74</v>
      </c>
      <c r="T16" s="48" t="s">
        <v>74</v>
      </c>
      <c r="U16" s="48" t="s">
        <v>74</v>
      </c>
      <c r="V16" s="48" t="s">
        <v>74</v>
      </c>
      <c r="W16" s="48" t="s">
        <v>74</v>
      </c>
      <c r="X16" s="48" t="s">
        <v>74</v>
      </c>
      <c r="Y16" s="48" t="s">
        <v>74</v>
      </c>
    </row>
    <row r="17" spans="1:25" ht="12.75" customHeight="1" thickBot="1" x14ac:dyDescent="0.2">
      <c r="A17" s="6">
        <v>13</v>
      </c>
      <c r="B17" s="48">
        <v>10.3</v>
      </c>
      <c r="C17" s="48">
        <v>4.9000000000000004</v>
      </c>
      <c r="D17" s="48">
        <v>17.7</v>
      </c>
      <c r="E17" s="48">
        <v>1.3</v>
      </c>
      <c r="F17" s="48">
        <v>7.4</v>
      </c>
      <c r="G17" s="48">
        <v>4</v>
      </c>
      <c r="H17" s="48">
        <v>25.6</v>
      </c>
      <c r="I17" s="48">
        <v>9.6999999999999993</v>
      </c>
      <c r="J17" s="48">
        <v>24.6</v>
      </c>
      <c r="K17" s="48">
        <v>11.2</v>
      </c>
      <c r="L17" s="48">
        <v>32.5</v>
      </c>
      <c r="M17" s="48">
        <v>17.2</v>
      </c>
      <c r="N17" s="48">
        <v>34.9</v>
      </c>
      <c r="O17" s="48">
        <v>21.5</v>
      </c>
      <c r="P17" s="48">
        <v>35</v>
      </c>
      <c r="Q17" s="48">
        <v>21.6</v>
      </c>
      <c r="R17" s="48" t="s">
        <v>74</v>
      </c>
      <c r="S17" s="48" t="s">
        <v>74</v>
      </c>
      <c r="T17" s="48" t="s">
        <v>74</v>
      </c>
      <c r="U17" s="48" t="s">
        <v>74</v>
      </c>
      <c r="V17" s="48" t="s">
        <v>74</v>
      </c>
      <c r="W17" s="48" t="s">
        <v>74</v>
      </c>
      <c r="X17" s="48" t="s">
        <v>74</v>
      </c>
      <c r="Y17" s="48" t="s">
        <v>74</v>
      </c>
    </row>
    <row r="18" spans="1:25" ht="12.75" customHeight="1" thickBot="1" x14ac:dyDescent="0.2">
      <c r="A18" s="6">
        <v>14</v>
      </c>
      <c r="B18" s="48">
        <v>12.8</v>
      </c>
      <c r="C18" s="48">
        <v>2.7</v>
      </c>
      <c r="D18" s="48">
        <v>18.2</v>
      </c>
      <c r="E18" s="48">
        <v>2.7</v>
      </c>
      <c r="F18" s="48">
        <v>14</v>
      </c>
      <c r="G18" s="48">
        <v>1.1000000000000001</v>
      </c>
      <c r="H18" s="48">
        <v>25.8</v>
      </c>
      <c r="I18" s="48">
        <v>8.9</v>
      </c>
      <c r="J18" s="48">
        <v>20.5</v>
      </c>
      <c r="K18" s="48">
        <v>13.1</v>
      </c>
      <c r="L18" s="48">
        <v>30.7</v>
      </c>
      <c r="M18" s="48">
        <v>18.5</v>
      </c>
      <c r="N18" s="48">
        <v>33.4</v>
      </c>
      <c r="O18" s="48">
        <v>20.9</v>
      </c>
      <c r="P18" s="48">
        <v>33.4</v>
      </c>
      <c r="Q18" s="48">
        <v>19.7</v>
      </c>
      <c r="R18" s="48" t="s">
        <v>74</v>
      </c>
      <c r="S18" s="48" t="s">
        <v>74</v>
      </c>
      <c r="T18" s="48" t="s">
        <v>74</v>
      </c>
      <c r="U18" s="48" t="s">
        <v>74</v>
      </c>
      <c r="V18" s="48" t="s">
        <v>74</v>
      </c>
      <c r="W18" s="48" t="s">
        <v>74</v>
      </c>
      <c r="X18" s="48" t="s">
        <v>74</v>
      </c>
      <c r="Y18" s="48" t="s">
        <v>74</v>
      </c>
    </row>
    <row r="19" spans="1:25" ht="12.75" customHeight="1" thickBot="1" x14ac:dyDescent="0.2">
      <c r="A19" s="6">
        <v>15</v>
      </c>
      <c r="B19" s="48">
        <v>13.3</v>
      </c>
      <c r="C19" s="48">
        <v>3.8</v>
      </c>
      <c r="D19" s="48">
        <v>17.600000000000001</v>
      </c>
      <c r="E19" s="48">
        <v>5.8</v>
      </c>
      <c r="F19" s="48">
        <v>17.600000000000001</v>
      </c>
      <c r="G19" s="48">
        <v>1.1000000000000001</v>
      </c>
      <c r="H19" s="48">
        <v>26.2</v>
      </c>
      <c r="I19" s="48">
        <v>10.7</v>
      </c>
      <c r="J19" s="48">
        <v>20.399999999999999</v>
      </c>
      <c r="K19" s="48">
        <v>12</v>
      </c>
      <c r="L19" s="48">
        <v>32.5</v>
      </c>
      <c r="M19" s="48">
        <v>17.8</v>
      </c>
      <c r="N19" s="48">
        <v>34.5</v>
      </c>
      <c r="O19" s="48">
        <v>19.899999999999999</v>
      </c>
      <c r="P19" s="48">
        <v>31.4</v>
      </c>
      <c r="Q19" s="48">
        <v>21.8</v>
      </c>
      <c r="R19" s="48" t="s">
        <v>74</v>
      </c>
      <c r="S19" s="48" t="s">
        <v>74</v>
      </c>
      <c r="T19" s="48" t="s">
        <v>74</v>
      </c>
      <c r="U19" s="48" t="s">
        <v>74</v>
      </c>
      <c r="V19" s="48" t="s">
        <v>74</v>
      </c>
      <c r="W19" s="48" t="s">
        <v>74</v>
      </c>
      <c r="X19" s="48" t="s">
        <v>74</v>
      </c>
      <c r="Y19" s="48" t="s">
        <v>74</v>
      </c>
    </row>
    <row r="20" spans="1:25" ht="12.75" customHeight="1" thickBot="1" x14ac:dyDescent="0.2">
      <c r="A20" s="6">
        <v>16</v>
      </c>
      <c r="B20" s="48">
        <v>12.8</v>
      </c>
      <c r="C20" s="48">
        <v>3.1</v>
      </c>
      <c r="D20" s="48">
        <v>15.5</v>
      </c>
      <c r="E20" s="48">
        <v>9.3000000000000007</v>
      </c>
      <c r="F20" s="48">
        <v>15.4</v>
      </c>
      <c r="G20" s="48">
        <v>2.6</v>
      </c>
      <c r="H20" s="48">
        <v>27.6</v>
      </c>
      <c r="I20" s="48">
        <v>11.5</v>
      </c>
      <c r="J20" s="48">
        <v>19.7</v>
      </c>
      <c r="K20" s="48">
        <v>10.199999999999999</v>
      </c>
      <c r="L20" s="48">
        <v>32.200000000000003</v>
      </c>
      <c r="M20" s="48">
        <v>17.600000000000001</v>
      </c>
      <c r="N20" s="48">
        <v>36.200000000000003</v>
      </c>
      <c r="O20" s="48">
        <v>21.1</v>
      </c>
      <c r="P20" s="48">
        <v>32.799999999999997</v>
      </c>
      <c r="Q20" s="48">
        <v>19.899999999999999</v>
      </c>
      <c r="R20" s="48" t="s">
        <v>74</v>
      </c>
      <c r="S20" s="48" t="s">
        <v>74</v>
      </c>
      <c r="T20" s="48" t="s">
        <v>74</v>
      </c>
      <c r="U20" s="48" t="s">
        <v>74</v>
      </c>
      <c r="V20" s="48" t="s">
        <v>74</v>
      </c>
      <c r="W20" s="48" t="s">
        <v>74</v>
      </c>
      <c r="X20" s="48" t="s">
        <v>74</v>
      </c>
      <c r="Y20" s="48" t="s">
        <v>74</v>
      </c>
    </row>
    <row r="21" spans="1:25" ht="12.75" customHeight="1" thickBot="1" x14ac:dyDescent="0.2">
      <c r="A21" s="6">
        <v>17</v>
      </c>
      <c r="B21" s="48">
        <v>17.5</v>
      </c>
      <c r="C21" s="48">
        <v>6.6</v>
      </c>
      <c r="D21" s="48">
        <v>16.600000000000001</v>
      </c>
      <c r="E21" s="48">
        <v>9.4</v>
      </c>
      <c r="F21" s="48">
        <v>14.6</v>
      </c>
      <c r="G21" s="48">
        <v>11.5</v>
      </c>
      <c r="H21" s="48">
        <v>28.8</v>
      </c>
      <c r="I21" s="48">
        <v>12.4</v>
      </c>
      <c r="J21" s="48">
        <v>20.7</v>
      </c>
      <c r="K21" s="48">
        <v>8.6999999999999993</v>
      </c>
      <c r="L21" s="48">
        <v>32.299999999999997</v>
      </c>
      <c r="M21" s="48">
        <v>17.7</v>
      </c>
      <c r="N21" s="48">
        <v>35.6</v>
      </c>
      <c r="O21" s="48">
        <v>22.8</v>
      </c>
      <c r="P21" s="48">
        <v>31.5</v>
      </c>
      <c r="Q21" s="48">
        <v>21.1</v>
      </c>
      <c r="R21" s="48" t="s">
        <v>74</v>
      </c>
      <c r="S21" s="48" t="s">
        <v>74</v>
      </c>
      <c r="T21" s="48" t="s">
        <v>74</v>
      </c>
      <c r="U21" s="48" t="s">
        <v>74</v>
      </c>
      <c r="V21" s="48" t="s">
        <v>74</v>
      </c>
      <c r="W21" s="48" t="s">
        <v>74</v>
      </c>
      <c r="X21" s="48" t="s">
        <v>74</v>
      </c>
      <c r="Y21" s="48" t="s">
        <v>74</v>
      </c>
    </row>
    <row r="22" spans="1:25" ht="12.75" customHeight="1" thickBot="1" x14ac:dyDescent="0.2">
      <c r="A22" s="6">
        <v>18</v>
      </c>
      <c r="B22" s="48">
        <v>14.9</v>
      </c>
      <c r="C22" s="48">
        <v>2.5</v>
      </c>
      <c r="D22" s="48">
        <v>15</v>
      </c>
      <c r="E22" s="48">
        <v>9.9</v>
      </c>
      <c r="F22" s="48">
        <v>17</v>
      </c>
      <c r="G22" s="48">
        <v>6.1</v>
      </c>
      <c r="H22" s="48">
        <v>25.3</v>
      </c>
      <c r="I22" s="48">
        <v>9.6</v>
      </c>
      <c r="J22" s="48">
        <v>20.7</v>
      </c>
      <c r="K22" s="48">
        <v>11.6</v>
      </c>
      <c r="L22" s="48">
        <v>27.9</v>
      </c>
      <c r="M22" s="48">
        <v>20.3</v>
      </c>
      <c r="N22" s="48">
        <v>32.9</v>
      </c>
      <c r="O22" s="48">
        <v>20.100000000000001</v>
      </c>
      <c r="P22" s="48">
        <v>33.200000000000003</v>
      </c>
      <c r="Q22" s="48">
        <v>19.600000000000001</v>
      </c>
      <c r="R22" s="48" t="s">
        <v>74</v>
      </c>
      <c r="S22" s="48" t="s">
        <v>74</v>
      </c>
      <c r="T22" s="48" t="s">
        <v>74</v>
      </c>
      <c r="U22" s="48" t="s">
        <v>74</v>
      </c>
      <c r="V22" s="48" t="s">
        <v>74</v>
      </c>
      <c r="W22" s="48" t="s">
        <v>74</v>
      </c>
      <c r="X22" s="48" t="s">
        <v>74</v>
      </c>
      <c r="Y22" s="48" t="s">
        <v>74</v>
      </c>
    </row>
    <row r="23" spans="1:25" ht="12.75" customHeight="1" thickBot="1" x14ac:dyDescent="0.2">
      <c r="A23" s="6">
        <v>19</v>
      </c>
      <c r="B23" s="48">
        <v>15.6</v>
      </c>
      <c r="C23" s="48">
        <v>7.6</v>
      </c>
      <c r="D23" s="48">
        <v>17.100000000000001</v>
      </c>
      <c r="E23" s="48">
        <v>5.9</v>
      </c>
      <c r="F23" s="48">
        <v>19.3</v>
      </c>
      <c r="G23" s="48">
        <v>4.5999999999999996</v>
      </c>
      <c r="H23" s="48">
        <v>22.5</v>
      </c>
      <c r="I23" s="48">
        <v>10.6</v>
      </c>
      <c r="J23" s="48">
        <v>21.2</v>
      </c>
      <c r="K23" s="48">
        <v>10.4</v>
      </c>
      <c r="L23" s="48">
        <v>28.1</v>
      </c>
      <c r="M23" s="48">
        <v>17.2</v>
      </c>
      <c r="N23" s="48">
        <v>32.799999999999997</v>
      </c>
      <c r="O23" s="48">
        <v>19.7</v>
      </c>
      <c r="P23" s="48">
        <v>35.5</v>
      </c>
      <c r="Q23" s="48">
        <v>20.3</v>
      </c>
      <c r="R23" s="48" t="s">
        <v>74</v>
      </c>
      <c r="S23" s="48" t="s">
        <v>74</v>
      </c>
      <c r="T23" s="48" t="s">
        <v>74</v>
      </c>
      <c r="U23" s="48" t="s">
        <v>74</v>
      </c>
      <c r="V23" s="48" t="s">
        <v>74</v>
      </c>
      <c r="W23" s="48" t="s">
        <v>74</v>
      </c>
      <c r="X23" s="48" t="s">
        <v>74</v>
      </c>
      <c r="Y23" s="48" t="s">
        <v>74</v>
      </c>
    </row>
    <row r="24" spans="1:25" ht="12.75" customHeight="1" thickBot="1" x14ac:dyDescent="0.2">
      <c r="A24" s="6">
        <v>20</v>
      </c>
      <c r="B24" s="48">
        <v>14.4</v>
      </c>
      <c r="C24" s="48">
        <v>7.1</v>
      </c>
      <c r="D24" s="48">
        <v>20.399999999999999</v>
      </c>
      <c r="E24" s="48">
        <v>4.5</v>
      </c>
      <c r="F24" s="48">
        <v>17.7</v>
      </c>
      <c r="G24" s="48">
        <v>9.4</v>
      </c>
      <c r="H24" s="48">
        <v>22.2</v>
      </c>
      <c r="I24" s="48">
        <v>7.4</v>
      </c>
      <c r="J24" s="48">
        <v>17.399999999999999</v>
      </c>
      <c r="K24" s="48">
        <v>10.7</v>
      </c>
      <c r="L24" s="48">
        <v>28.6</v>
      </c>
      <c r="M24" s="48">
        <v>17.3</v>
      </c>
      <c r="N24" s="48">
        <v>33.9</v>
      </c>
      <c r="O24" s="48">
        <v>20.6</v>
      </c>
      <c r="P24" s="48">
        <v>34.799999999999997</v>
      </c>
      <c r="Q24" s="48">
        <v>22.4</v>
      </c>
      <c r="R24" s="48" t="s">
        <v>74</v>
      </c>
      <c r="S24" s="48" t="s">
        <v>74</v>
      </c>
      <c r="T24" s="48" t="s">
        <v>74</v>
      </c>
      <c r="U24" s="48" t="s">
        <v>74</v>
      </c>
      <c r="V24" s="48" t="s">
        <v>74</v>
      </c>
      <c r="W24" s="48" t="s">
        <v>74</v>
      </c>
      <c r="X24" s="48" t="s">
        <v>74</v>
      </c>
      <c r="Y24" s="48" t="s">
        <v>74</v>
      </c>
    </row>
    <row r="25" spans="1:25" ht="12.75" customHeight="1" thickBot="1" x14ac:dyDescent="0.2">
      <c r="A25" s="6">
        <v>21</v>
      </c>
      <c r="B25" s="48">
        <v>14.8</v>
      </c>
      <c r="C25" s="48">
        <v>3.7</v>
      </c>
      <c r="D25" s="48">
        <v>17</v>
      </c>
      <c r="E25" s="48">
        <v>4.3</v>
      </c>
      <c r="F25" s="48">
        <v>21.9</v>
      </c>
      <c r="G25" s="48">
        <v>5.4</v>
      </c>
      <c r="H25" s="48">
        <v>20.9</v>
      </c>
      <c r="I25" s="48">
        <v>7.3</v>
      </c>
      <c r="J25" s="48">
        <v>23.4</v>
      </c>
      <c r="K25" s="48">
        <v>9.1999999999999993</v>
      </c>
      <c r="L25" s="48">
        <v>28</v>
      </c>
      <c r="M25" s="48">
        <v>15.4</v>
      </c>
      <c r="N25" s="48">
        <v>33.700000000000003</v>
      </c>
      <c r="O25" s="48">
        <v>20</v>
      </c>
      <c r="P25" s="48">
        <v>33.5</v>
      </c>
      <c r="Q25" s="48">
        <v>19.899999999999999</v>
      </c>
      <c r="R25" s="48" t="s">
        <v>74</v>
      </c>
      <c r="S25" s="48" t="s">
        <v>74</v>
      </c>
      <c r="T25" s="48" t="s">
        <v>74</v>
      </c>
      <c r="U25" s="48" t="s">
        <v>74</v>
      </c>
      <c r="V25" s="48" t="s">
        <v>74</v>
      </c>
      <c r="W25" s="48" t="s">
        <v>74</v>
      </c>
      <c r="X25" s="48" t="s">
        <v>74</v>
      </c>
      <c r="Y25" s="48" t="s">
        <v>74</v>
      </c>
    </row>
    <row r="26" spans="1:25" ht="12.75" customHeight="1" thickBot="1" x14ac:dyDescent="0.2">
      <c r="A26" s="6">
        <v>22</v>
      </c>
      <c r="B26" s="48">
        <v>12.6</v>
      </c>
      <c r="C26" s="48">
        <v>2.6</v>
      </c>
      <c r="D26" s="48">
        <v>11.1</v>
      </c>
      <c r="E26" s="48">
        <v>4.2</v>
      </c>
      <c r="F26" s="48">
        <v>21.3</v>
      </c>
      <c r="G26" s="48">
        <v>7.5</v>
      </c>
      <c r="H26" s="48">
        <v>21.2</v>
      </c>
      <c r="I26" s="48">
        <v>8.9</v>
      </c>
      <c r="J26" s="48">
        <v>28.3</v>
      </c>
      <c r="K26" s="48">
        <v>12.3</v>
      </c>
      <c r="L26" s="48">
        <v>29.7</v>
      </c>
      <c r="M26" s="48">
        <v>15.9</v>
      </c>
      <c r="N26" s="48">
        <v>34.299999999999997</v>
      </c>
      <c r="O26" s="48">
        <v>21.8</v>
      </c>
      <c r="P26" s="48">
        <v>31.2</v>
      </c>
      <c r="Q26" s="48">
        <v>19.5</v>
      </c>
      <c r="R26" s="48" t="s">
        <v>74</v>
      </c>
      <c r="S26" s="48" t="s">
        <v>74</v>
      </c>
      <c r="T26" s="48" t="s">
        <v>74</v>
      </c>
      <c r="U26" s="48" t="s">
        <v>74</v>
      </c>
      <c r="V26" s="48" t="s">
        <v>74</v>
      </c>
      <c r="W26" s="48" t="s">
        <v>74</v>
      </c>
      <c r="X26" s="48" t="s">
        <v>74</v>
      </c>
      <c r="Y26" s="48" t="s">
        <v>74</v>
      </c>
    </row>
    <row r="27" spans="1:25" ht="12.75" customHeight="1" thickBot="1" x14ac:dyDescent="0.2">
      <c r="A27" s="6">
        <v>23</v>
      </c>
      <c r="B27" s="48">
        <v>11.9</v>
      </c>
      <c r="C27" s="48">
        <v>3.5</v>
      </c>
      <c r="D27" s="48">
        <v>9.9</v>
      </c>
      <c r="E27" s="48">
        <v>2.2999999999999998</v>
      </c>
      <c r="F27" s="48">
        <v>20.100000000000001</v>
      </c>
      <c r="G27" s="48">
        <v>11.8</v>
      </c>
      <c r="H27" s="48">
        <v>23.2</v>
      </c>
      <c r="I27" s="48">
        <v>9.3000000000000007</v>
      </c>
      <c r="J27" s="48">
        <v>26.8</v>
      </c>
      <c r="K27" s="48">
        <v>11.5</v>
      </c>
      <c r="L27" s="48">
        <v>28.7</v>
      </c>
      <c r="M27" s="48">
        <v>15.9</v>
      </c>
      <c r="N27" s="48">
        <v>34.6</v>
      </c>
      <c r="O27" s="48">
        <v>20</v>
      </c>
      <c r="P27" s="48">
        <v>32.299999999999997</v>
      </c>
      <c r="Q27" s="48">
        <v>20.2</v>
      </c>
      <c r="R27" s="48" t="s">
        <v>74</v>
      </c>
      <c r="S27" s="48" t="s">
        <v>74</v>
      </c>
      <c r="T27" s="48" t="s">
        <v>74</v>
      </c>
      <c r="U27" s="48" t="s">
        <v>74</v>
      </c>
      <c r="V27" s="48" t="s">
        <v>74</v>
      </c>
      <c r="W27" s="48" t="s">
        <v>74</v>
      </c>
      <c r="X27" s="48" t="s">
        <v>74</v>
      </c>
      <c r="Y27" s="48" t="s">
        <v>74</v>
      </c>
    </row>
    <row r="28" spans="1:25" ht="12.75" customHeight="1" thickBot="1" x14ac:dyDescent="0.2">
      <c r="A28" s="6">
        <v>24</v>
      </c>
      <c r="B28" s="48">
        <v>14.5</v>
      </c>
      <c r="C28" s="48">
        <v>4.8</v>
      </c>
      <c r="D28" s="48">
        <v>13.1</v>
      </c>
      <c r="E28" s="48">
        <v>-0.8</v>
      </c>
      <c r="F28" s="48">
        <v>20.399999999999999</v>
      </c>
      <c r="G28" s="48">
        <v>10</v>
      </c>
      <c r="H28" s="48">
        <v>23.6</v>
      </c>
      <c r="I28" s="48">
        <v>8.6</v>
      </c>
      <c r="J28" s="48">
        <v>21.8</v>
      </c>
      <c r="K28" s="48">
        <v>10.4</v>
      </c>
      <c r="L28" s="48">
        <v>26.6</v>
      </c>
      <c r="M28" s="48">
        <v>15.4</v>
      </c>
      <c r="N28" s="48">
        <v>35.799999999999997</v>
      </c>
      <c r="O28" s="48">
        <v>21.1</v>
      </c>
      <c r="P28" s="48">
        <v>32.299999999999997</v>
      </c>
      <c r="Q28" s="48">
        <v>17.8</v>
      </c>
      <c r="R28" s="48" t="s">
        <v>74</v>
      </c>
      <c r="S28" s="48" t="s">
        <v>74</v>
      </c>
      <c r="T28" s="48" t="s">
        <v>74</v>
      </c>
      <c r="U28" s="48" t="s">
        <v>74</v>
      </c>
      <c r="V28" s="48" t="s">
        <v>74</v>
      </c>
      <c r="W28" s="48" t="s">
        <v>74</v>
      </c>
      <c r="X28" s="48" t="s">
        <v>74</v>
      </c>
      <c r="Y28" s="48" t="s">
        <v>74</v>
      </c>
    </row>
    <row r="29" spans="1:25" ht="12.75" customHeight="1" thickBot="1" x14ac:dyDescent="0.2">
      <c r="A29" s="6">
        <v>25</v>
      </c>
      <c r="B29" s="48">
        <v>15.6</v>
      </c>
      <c r="C29" s="48">
        <v>1.3</v>
      </c>
      <c r="D29" s="48">
        <v>9.5</v>
      </c>
      <c r="E29" s="48">
        <v>-0.2</v>
      </c>
      <c r="F29" s="48">
        <v>20.7</v>
      </c>
      <c r="G29" s="48">
        <v>8.4</v>
      </c>
      <c r="H29" s="48">
        <v>19.899999999999999</v>
      </c>
      <c r="I29" s="48">
        <v>14.6</v>
      </c>
      <c r="J29" s="48">
        <v>21</v>
      </c>
      <c r="K29" s="48">
        <v>8.8000000000000007</v>
      </c>
      <c r="L29" s="48">
        <v>27.6</v>
      </c>
      <c r="M29" s="48">
        <v>15.4</v>
      </c>
      <c r="N29" s="48">
        <v>35.6</v>
      </c>
      <c r="O29" s="48">
        <v>21.5</v>
      </c>
      <c r="P29" s="48">
        <v>30.4</v>
      </c>
      <c r="Q29" s="48">
        <v>18.7</v>
      </c>
      <c r="R29" s="48" t="s">
        <v>74</v>
      </c>
      <c r="S29" s="48" t="s">
        <v>74</v>
      </c>
      <c r="T29" s="48" t="s">
        <v>74</v>
      </c>
      <c r="U29" s="48" t="s">
        <v>74</v>
      </c>
      <c r="V29" s="48" t="s">
        <v>74</v>
      </c>
      <c r="W29" s="48" t="s">
        <v>74</v>
      </c>
      <c r="X29" s="48" t="s">
        <v>74</v>
      </c>
      <c r="Y29" s="48" t="s">
        <v>74</v>
      </c>
    </row>
    <row r="30" spans="1:25" ht="12.75" customHeight="1" thickBot="1" x14ac:dyDescent="0.2">
      <c r="A30" s="6">
        <v>26</v>
      </c>
      <c r="B30" s="48">
        <v>16.899999999999999</v>
      </c>
      <c r="C30" s="48">
        <v>4</v>
      </c>
      <c r="D30" s="48">
        <v>14.2</v>
      </c>
      <c r="E30" s="48">
        <v>-0.8</v>
      </c>
      <c r="F30" s="48">
        <v>20.100000000000001</v>
      </c>
      <c r="G30" s="48">
        <v>9.9</v>
      </c>
      <c r="H30" s="48">
        <v>21.8</v>
      </c>
      <c r="I30" s="48">
        <v>14.2</v>
      </c>
      <c r="J30" s="48">
        <v>21.7</v>
      </c>
      <c r="K30" s="48">
        <v>12</v>
      </c>
      <c r="L30" s="48">
        <v>29.2</v>
      </c>
      <c r="M30" s="48">
        <v>16.399999999999999</v>
      </c>
      <c r="N30" s="48">
        <v>36.700000000000003</v>
      </c>
      <c r="O30" s="48">
        <v>20.6</v>
      </c>
      <c r="P30" s="48">
        <v>24.8</v>
      </c>
      <c r="Q30" s="48">
        <v>18.399999999999999</v>
      </c>
      <c r="R30" s="48" t="s">
        <v>74</v>
      </c>
      <c r="S30" s="48" t="s">
        <v>74</v>
      </c>
      <c r="T30" s="48" t="s">
        <v>74</v>
      </c>
      <c r="U30" s="48" t="s">
        <v>74</v>
      </c>
      <c r="V30" s="48" t="s">
        <v>74</v>
      </c>
      <c r="W30" s="48" t="s">
        <v>74</v>
      </c>
      <c r="X30" s="48" t="s">
        <v>74</v>
      </c>
      <c r="Y30" s="48" t="s">
        <v>74</v>
      </c>
    </row>
    <row r="31" spans="1:25" ht="12.75" customHeight="1" thickBot="1" x14ac:dyDescent="0.2">
      <c r="A31" s="6">
        <v>27</v>
      </c>
      <c r="B31" s="48">
        <v>13.7</v>
      </c>
      <c r="C31" s="48">
        <v>3.8</v>
      </c>
      <c r="D31" s="48">
        <v>15.4</v>
      </c>
      <c r="E31" s="48">
        <v>-0.8</v>
      </c>
      <c r="F31" s="48">
        <v>17.5</v>
      </c>
      <c r="G31" s="48">
        <v>12</v>
      </c>
      <c r="H31" s="48">
        <v>14.2</v>
      </c>
      <c r="I31" s="48">
        <v>9.5</v>
      </c>
      <c r="J31" s="48">
        <v>22.9</v>
      </c>
      <c r="K31" s="48">
        <v>12.2</v>
      </c>
      <c r="L31" s="48">
        <v>30</v>
      </c>
      <c r="M31" s="48">
        <v>15.6</v>
      </c>
      <c r="N31" s="48">
        <v>36.4</v>
      </c>
      <c r="O31" s="48">
        <v>22.5</v>
      </c>
      <c r="P31" s="48">
        <v>28.9</v>
      </c>
      <c r="Q31" s="48">
        <v>17.3</v>
      </c>
      <c r="R31" s="48" t="s">
        <v>74</v>
      </c>
      <c r="S31" s="48" t="s">
        <v>74</v>
      </c>
      <c r="T31" s="48" t="s">
        <v>74</v>
      </c>
      <c r="U31" s="48" t="s">
        <v>74</v>
      </c>
      <c r="V31" s="48" t="s">
        <v>74</v>
      </c>
      <c r="W31" s="48" t="s">
        <v>74</v>
      </c>
      <c r="X31" s="48" t="s">
        <v>74</v>
      </c>
      <c r="Y31" s="48" t="s">
        <v>74</v>
      </c>
    </row>
    <row r="32" spans="1:25" ht="12.75" customHeight="1" thickBot="1" x14ac:dyDescent="0.2">
      <c r="A32" s="6">
        <v>28</v>
      </c>
      <c r="B32" s="48">
        <v>16.899999999999999</v>
      </c>
      <c r="C32" s="48">
        <v>5.4</v>
      </c>
      <c r="D32" s="48">
        <v>11.1</v>
      </c>
      <c r="E32" s="48">
        <v>6.5</v>
      </c>
      <c r="F32" s="48">
        <v>24</v>
      </c>
      <c r="G32" s="48">
        <v>11.4</v>
      </c>
      <c r="H32" s="48">
        <v>11</v>
      </c>
      <c r="I32" s="48">
        <v>7.5</v>
      </c>
      <c r="J32" s="48">
        <v>23.3</v>
      </c>
      <c r="K32" s="48">
        <v>10.4</v>
      </c>
      <c r="L32" s="48">
        <v>29.2</v>
      </c>
      <c r="M32" s="48">
        <v>18.399999999999999</v>
      </c>
      <c r="N32" s="48">
        <v>35.9</v>
      </c>
      <c r="O32" s="48">
        <v>21.2</v>
      </c>
      <c r="P32" s="48">
        <v>27</v>
      </c>
      <c r="Q32" s="48">
        <v>19.5</v>
      </c>
      <c r="R32" s="48" t="s">
        <v>74</v>
      </c>
      <c r="S32" s="48" t="s">
        <v>74</v>
      </c>
      <c r="T32" s="48" t="s">
        <v>74</v>
      </c>
      <c r="U32" s="48" t="s">
        <v>74</v>
      </c>
      <c r="V32" s="48" t="s">
        <v>74</v>
      </c>
      <c r="W32" s="48" t="s">
        <v>74</v>
      </c>
      <c r="X32" s="48" t="s">
        <v>74</v>
      </c>
      <c r="Y32" s="48" t="s">
        <v>74</v>
      </c>
    </row>
    <row r="33" spans="1:25" ht="12.75" customHeight="1" thickBot="1" x14ac:dyDescent="0.25">
      <c r="A33" s="6">
        <v>29</v>
      </c>
      <c r="B33" s="48">
        <v>16.600000000000001</v>
      </c>
      <c r="C33" s="48">
        <v>5.4</v>
      </c>
      <c r="D33" s="125"/>
      <c r="E33" s="126"/>
      <c r="F33" s="48">
        <v>21.1</v>
      </c>
      <c r="G33" s="48">
        <v>11.7</v>
      </c>
      <c r="H33" s="48">
        <v>15.3</v>
      </c>
      <c r="I33" s="48">
        <v>9.8000000000000007</v>
      </c>
      <c r="J33" s="48">
        <v>21.8</v>
      </c>
      <c r="K33" s="48">
        <v>10.199999999999999</v>
      </c>
      <c r="L33" s="48">
        <v>31</v>
      </c>
      <c r="M33" s="48">
        <v>17.399999999999999</v>
      </c>
      <c r="N33" s="48">
        <v>32.799999999999997</v>
      </c>
      <c r="O33" s="48">
        <v>19.5</v>
      </c>
      <c r="P33" s="48">
        <v>31.4</v>
      </c>
      <c r="Q33" s="48">
        <v>19.5</v>
      </c>
      <c r="R33" s="48" t="s">
        <v>74</v>
      </c>
      <c r="S33" s="48" t="s">
        <v>74</v>
      </c>
      <c r="T33" s="48" t="s">
        <v>74</v>
      </c>
      <c r="U33" s="48" t="s">
        <v>74</v>
      </c>
      <c r="V33" s="48" t="s">
        <v>74</v>
      </c>
      <c r="W33" s="48" t="s">
        <v>74</v>
      </c>
      <c r="X33" s="48" t="s">
        <v>74</v>
      </c>
      <c r="Y33" s="48" t="s">
        <v>74</v>
      </c>
    </row>
    <row r="34" spans="1:25" ht="12.75" customHeight="1" thickBot="1" x14ac:dyDescent="0.25">
      <c r="A34" s="6">
        <v>30</v>
      </c>
      <c r="B34" s="48">
        <v>19.2</v>
      </c>
      <c r="C34" s="48">
        <v>4.3</v>
      </c>
      <c r="D34" s="125"/>
      <c r="E34" s="126"/>
      <c r="F34" s="48">
        <v>21.3</v>
      </c>
      <c r="G34" s="48">
        <v>12.6</v>
      </c>
      <c r="H34" s="48">
        <v>21.1</v>
      </c>
      <c r="I34" s="48">
        <v>10.9</v>
      </c>
      <c r="J34" s="48">
        <v>21.9</v>
      </c>
      <c r="K34" s="48">
        <v>8.9</v>
      </c>
      <c r="L34" s="48">
        <v>29.1</v>
      </c>
      <c r="M34" s="48">
        <v>16.8</v>
      </c>
      <c r="N34" s="48">
        <v>32</v>
      </c>
      <c r="O34" s="48">
        <v>19.399999999999999</v>
      </c>
      <c r="P34" s="48">
        <v>31.4</v>
      </c>
      <c r="Q34" s="48">
        <v>19.3</v>
      </c>
      <c r="R34" s="48" t="s">
        <v>74</v>
      </c>
      <c r="S34" s="48" t="s">
        <v>74</v>
      </c>
      <c r="T34" s="48" t="s">
        <v>74</v>
      </c>
      <c r="U34" s="48" t="s">
        <v>74</v>
      </c>
      <c r="V34" s="48" t="s">
        <v>74</v>
      </c>
      <c r="W34" s="48" t="s">
        <v>74</v>
      </c>
      <c r="X34" s="48" t="s">
        <v>74</v>
      </c>
      <c r="Y34" s="48" t="s">
        <v>74</v>
      </c>
    </row>
    <row r="35" spans="1:25" ht="12.75" customHeight="1" thickBot="1" x14ac:dyDescent="0.25">
      <c r="A35" s="6">
        <v>31</v>
      </c>
      <c r="B35" s="48">
        <v>22.3</v>
      </c>
      <c r="C35" s="48">
        <v>7.1</v>
      </c>
      <c r="D35" s="127"/>
      <c r="E35" s="128"/>
      <c r="F35" s="48">
        <v>21.7</v>
      </c>
      <c r="G35" s="48">
        <v>8.5</v>
      </c>
      <c r="H35" s="125"/>
      <c r="I35" s="126"/>
      <c r="J35" s="48">
        <v>24.2</v>
      </c>
      <c r="K35" s="48">
        <v>13</v>
      </c>
      <c r="L35" s="129"/>
      <c r="M35" s="130"/>
      <c r="N35" s="48">
        <v>35.5</v>
      </c>
      <c r="O35" s="48">
        <v>20.5</v>
      </c>
      <c r="P35" s="48">
        <v>31.4</v>
      </c>
      <c r="Q35" s="48">
        <v>17.8</v>
      </c>
      <c r="R35" s="129"/>
      <c r="S35" s="130"/>
      <c r="T35" s="48" t="s">
        <v>74</v>
      </c>
      <c r="U35" s="48" t="s">
        <v>74</v>
      </c>
      <c r="V35" s="129"/>
      <c r="W35" s="130"/>
      <c r="X35" s="48" t="s">
        <v>74</v>
      </c>
      <c r="Y35" s="48" t="s">
        <v>74</v>
      </c>
    </row>
    <row r="36" spans="1:25" ht="9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25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25" ht="12.75" customHeight="1" thickBot="1" x14ac:dyDescent="0.2">
      <c r="A38" s="6" t="s">
        <v>0</v>
      </c>
      <c r="B38" s="101">
        <v>22.3</v>
      </c>
      <c r="C38" s="102"/>
      <c r="D38" s="101">
        <v>20.399999999999999</v>
      </c>
      <c r="E38" s="102"/>
      <c r="F38" s="101">
        <v>24</v>
      </c>
      <c r="G38" s="102"/>
      <c r="H38" s="101">
        <v>28.8</v>
      </c>
      <c r="I38" s="102"/>
      <c r="J38" s="101">
        <v>30</v>
      </c>
      <c r="K38" s="102"/>
      <c r="L38" s="101">
        <v>32.5</v>
      </c>
      <c r="M38" s="102"/>
      <c r="N38" s="101">
        <v>36.700000000000003</v>
      </c>
      <c r="O38" s="102"/>
      <c r="P38" s="101">
        <v>35.5</v>
      </c>
      <c r="Q38" s="102"/>
      <c r="R38" s="101">
        <v>33.700000000000003</v>
      </c>
      <c r="S38" s="102"/>
      <c r="T38" s="101" t="s">
        <v>74</v>
      </c>
      <c r="U38" s="102"/>
      <c r="V38" s="101" t="s">
        <v>74</v>
      </c>
      <c r="W38" s="102"/>
      <c r="X38" s="101" t="s">
        <v>74</v>
      </c>
      <c r="Y38" s="102"/>
    </row>
    <row r="39" spans="1:25" ht="12.75" customHeight="1" thickBot="1" x14ac:dyDescent="0.2">
      <c r="A39" s="6" t="s">
        <v>15</v>
      </c>
      <c r="B39" s="116">
        <f>SUM(B5:B35)/31</f>
        <v>15.377419354838711</v>
      </c>
      <c r="C39" s="117"/>
      <c r="D39" s="116">
        <f>SUM(D5:D35)/28</f>
        <v>14.864285714285716</v>
      </c>
      <c r="E39" s="117"/>
      <c r="F39" s="116">
        <f>SUM(F5:F35)/31</f>
        <v>18.548387096774192</v>
      </c>
      <c r="G39" s="117"/>
      <c r="H39" s="116">
        <f>SUM(H5:H35)/30</f>
        <v>21.383333333333333</v>
      </c>
      <c r="I39" s="117"/>
      <c r="J39" s="116">
        <f>SUM(J5:J35)/31</f>
        <v>23.599999999999991</v>
      </c>
      <c r="K39" s="117"/>
      <c r="L39" s="116">
        <f>SUM(L5:L35)/30</f>
        <v>28.696666666666676</v>
      </c>
      <c r="M39" s="117"/>
      <c r="N39" s="116">
        <f>SUM(N5:N35)/31</f>
        <v>33.841935483870962</v>
      </c>
      <c r="O39" s="117"/>
      <c r="P39" s="116">
        <f>SUM(P5:P35)/31</f>
        <v>32.43548387096773</v>
      </c>
      <c r="Q39" s="117"/>
      <c r="R39" s="101" t="s">
        <v>74</v>
      </c>
      <c r="S39" s="102"/>
      <c r="T39" s="101" t="s">
        <v>74</v>
      </c>
      <c r="U39" s="102"/>
      <c r="V39" s="101" t="s">
        <v>74</v>
      </c>
      <c r="W39" s="102"/>
      <c r="X39" s="101" t="s">
        <v>74</v>
      </c>
      <c r="Y39" s="102"/>
    </row>
    <row r="40" spans="1:25" ht="12.75" customHeight="1" thickBot="1" x14ac:dyDescent="0.2">
      <c r="A40" s="6" t="s">
        <v>16</v>
      </c>
      <c r="B40" s="116">
        <f>(B39+B41)/2</f>
        <v>9.904781105990784</v>
      </c>
      <c r="C40" s="117"/>
      <c r="D40" s="116">
        <f>(D39+D41)/2</f>
        <v>9.2950460829493089</v>
      </c>
      <c r="E40" s="117"/>
      <c r="F40" s="116">
        <f>(F39+F41)/2</f>
        <v>13.314516129032256</v>
      </c>
      <c r="G40" s="117"/>
      <c r="H40" s="116">
        <f>(H39+H41)/2</f>
        <v>15.391666666666666</v>
      </c>
      <c r="I40" s="117"/>
      <c r="J40" s="116">
        <f>(J39+J41)/2</f>
        <v>17.633870967741927</v>
      </c>
      <c r="K40" s="117"/>
      <c r="L40" s="116">
        <f>(L39+L41)/2</f>
        <v>22.171666666666667</v>
      </c>
      <c r="M40" s="117"/>
      <c r="N40" s="116">
        <f>(N39+N41)/2</f>
        <v>27.061290322580643</v>
      </c>
      <c r="O40" s="117"/>
      <c r="P40" s="116">
        <f>(P39+P41)/2</f>
        <v>26.019354838709667</v>
      </c>
      <c r="Q40" s="117"/>
      <c r="R40" s="101" t="s">
        <v>74</v>
      </c>
      <c r="S40" s="102"/>
      <c r="T40" s="101" t="s">
        <v>74</v>
      </c>
      <c r="U40" s="102"/>
      <c r="V40" s="101" t="s">
        <v>74</v>
      </c>
      <c r="W40" s="102"/>
      <c r="X40" s="101" t="s">
        <v>74</v>
      </c>
      <c r="Y40" s="102"/>
    </row>
    <row r="41" spans="1:25" ht="12.75" customHeight="1" thickBot="1" x14ac:dyDescent="0.2">
      <c r="A41" s="6" t="s">
        <v>17</v>
      </c>
      <c r="B41" s="116">
        <f>SUM(C5:C35)/28</f>
        <v>4.4321428571428561</v>
      </c>
      <c r="C41" s="117"/>
      <c r="D41" s="116">
        <f>SUM(E5:E35)/31</f>
        <v>3.7258064516129035</v>
      </c>
      <c r="E41" s="117"/>
      <c r="F41" s="116">
        <f>SUM(G5:G35)/31</f>
        <v>8.0806451612903221</v>
      </c>
      <c r="G41" s="117"/>
      <c r="H41" s="116">
        <f>SUM(I5:I35)/30</f>
        <v>9.4</v>
      </c>
      <c r="I41" s="117"/>
      <c r="J41" s="116">
        <f>SUM(K5:K35)/31</f>
        <v>11.667741935483866</v>
      </c>
      <c r="K41" s="117"/>
      <c r="L41" s="116">
        <f>SUM(M5:M35)/30</f>
        <v>15.646666666666659</v>
      </c>
      <c r="M41" s="117"/>
      <c r="N41" s="116">
        <f>SUM(O5:O35)/31</f>
        <v>20.280645161290323</v>
      </c>
      <c r="O41" s="117"/>
      <c r="P41" s="116">
        <f>SUM(Q5:Q35)/31</f>
        <v>19.603225806451608</v>
      </c>
      <c r="Q41" s="117"/>
      <c r="R41" s="101" t="s">
        <v>74</v>
      </c>
      <c r="S41" s="102"/>
      <c r="T41" s="101" t="s">
        <v>74</v>
      </c>
      <c r="U41" s="102"/>
      <c r="V41" s="101" t="s">
        <v>74</v>
      </c>
      <c r="W41" s="102"/>
      <c r="X41" s="101" t="s">
        <v>74</v>
      </c>
      <c r="Y41" s="102"/>
    </row>
    <row r="42" spans="1:25" ht="12.75" customHeight="1" thickBot="1" x14ac:dyDescent="0.2">
      <c r="A42" s="6" t="s">
        <v>1</v>
      </c>
      <c r="B42" s="101">
        <v>0.9</v>
      </c>
      <c r="C42" s="102"/>
      <c r="D42" s="101">
        <v>-0.8</v>
      </c>
      <c r="E42" s="102"/>
      <c r="F42" s="101">
        <v>1.1000000000000001</v>
      </c>
      <c r="G42" s="102"/>
      <c r="H42" s="101">
        <v>4.5</v>
      </c>
      <c r="I42" s="102"/>
      <c r="J42" s="101">
        <v>8.6999999999999993</v>
      </c>
      <c r="K42" s="102"/>
      <c r="L42" s="101">
        <v>12</v>
      </c>
      <c r="M42" s="102"/>
      <c r="N42" s="101">
        <v>17.399999999999999</v>
      </c>
      <c r="O42" s="102"/>
      <c r="P42" s="101">
        <v>16.600000000000001</v>
      </c>
      <c r="Q42" s="102"/>
      <c r="R42" s="101">
        <v>16.100000000000001</v>
      </c>
      <c r="S42" s="102"/>
      <c r="T42" s="101" t="s">
        <v>74</v>
      </c>
      <c r="U42" s="102"/>
      <c r="V42" s="101" t="s">
        <v>74</v>
      </c>
      <c r="W42" s="102"/>
      <c r="X42" s="101" t="s">
        <v>74</v>
      </c>
      <c r="Y42" s="102"/>
    </row>
    <row r="43" spans="1:25" ht="8.25" customHeight="1" x14ac:dyDescent="0.15">
      <c r="A43" s="2"/>
      <c r="B43" s="2"/>
      <c r="C43" s="2"/>
      <c r="D43" s="2"/>
      <c r="E43" s="2"/>
      <c r="F43" s="2"/>
      <c r="G43" s="2"/>
    </row>
    <row r="44" spans="1:25" ht="12.75" customHeight="1" thickBot="1" x14ac:dyDescent="0.3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25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25" ht="12" customHeight="1" x14ac:dyDescent="0.35">
      <c r="B46" s="36"/>
      <c r="C46" s="36"/>
      <c r="D46" s="36"/>
      <c r="E46" s="36"/>
      <c r="F46" s="36"/>
      <c r="G46" s="36"/>
    </row>
    <row r="47" spans="1:25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25" ht="24" customHeight="1" x14ac:dyDescent="0.55000000000000004">
      <c r="J48" s="17" t="s">
        <v>73</v>
      </c>
    </row>
    <row r="49" spans="1:25" ht="10.5" customHeight="1" thickBot="1" x14ac:dyDescent="0.6">
      <c r="J49" s="17"/>
    </row>
    <row r="50" spans="1:25" ht="12.75" customHeight="1" thickBot="1" x14ac:dyDescent="0.2">
      <c r="A50" s="5" t="s">
        <v>18</v>
      </c>
      <c r="B50" s="105" t="s">
        <v>2</v>
      </c>
      <c r="C50" s="141"/>
      <c r="D50" s="105" t="s">
        <v>3</v>
      </c>
      <c r="E50" s="141"/>
      <c r="F50" s="105" t="s">
        <v>4</v>
      </c>
      <c r="G50" s="141"/>
      <c r="H50" s="105" t="s">
        <v>5</v>
      </c>
      <c r="I50" s="141"/>
      <c r="J50" s="105" t="s">
        <v>6</v>
      </c>
      <c r="K50" s="141"/>
      <c r="L50" s="105" t="s">
        <v>7</v>
      </c>
      <c r="M50" s="141"/>
      <c r="N50" s="105" t="s">
        <v>8</v>
      </c>
      <c r="O50" s="141"/>
      <c r="P50" s="105" t="s">
        <v>9</v>
      </c>
      <c r="Q50" s="141"/>
      <c r="R50" s="105" t="s">
        <v>10</v>
      </c>
      <c r="S50" s="141"/>
      <c r="T50" s="105" t="s">
        <v>11</v>
      </c>
      <c r="U50" s="141"/>
      <c r="V50" s="105" t="s">
        <v>12</v>
      </c>
      <c r="W50" s="141"/>
      <c r="X50" s="105" t="s">
        <v>13</v>
      </c>
      <c r="Y50" s="150"/>
    </row>
    <row r="51" spans="1:25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>
        <v>5.04</v>
      </c>
      <c r="G51" s="102"/>
      <c r="H51" s="101">
        <v>0.53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25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>
        <v>0.16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25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25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>
        <v>2.0299999999999998</v>
      </c>
      <c r="G54" s="102"/>
      <c r="H54" s="101">
        <v>0.53</v>
      </c>
      <c r="I54" s="102"/>
      <c r="J54" s="101">
        <v>5.08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25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>
        <v>30.85</v>
      </c>
      <c r="G55" s="102"/>
      <c r="H55" s="101">
        <v>0.53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25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>
        <v>18.53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25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>
        <v>0.33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25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>
        <v>21.66</v>
      </c>
      <c r="M58" s="102"/>
      <c r="N58" s="101" t="s">
        <v>14</v>
      </c>
      <c r="O58" s="102"/>
      <c r="P58" s="101">
        <v>1.87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25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25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>
        <v>0.49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25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>
        <v>5.57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25" ht="12.75" customHeight="1" thickBot="1" x14ac:dyDescent="0.2">
      <c r="A62" s="6">
        <v>12</v>
      </c>
      <c r="B62" s="101">
        <v>1.18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25" ht="12.75" customHeight="1" thickBot="1" x14ac:dyDescent="0.2">
      <c r="A63" s="6">
        <v>13</v>
      </c>
      <c r="B63" s="101">
        <v>0.85</v>
      </c>
      <c r="C63" s="102"/>
      <c r="D63" s="101" t="s">
        <v>14</v>
      </c>
      <c r="E63" s="102"/>
      <c r="F63" s="101">
        <v>10.97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25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>
        <v>1.34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>
        <v>21.09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>
        <v>0.81</v>
      </c>
      <c r="G66" s="102"/>
      <c r="H66" s="101" t="s">
        <v>14</v>
      </c>
      <c r="I66" s="102"/>
      <c r="J66" s="101">
        <v>0.16</v>
      </c>
      <c r="K66" s="102"/>
      <c r="L66" s="101">
        <v>0.16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>
        <v>1.54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>
        <v>0.33</v>
      </c>
      <c r="G68" s="102"/>
      <c r="H68" s="101" t="s">
        <v>14</v>
      </c>
      <c r="I68" s="102"/>
      <c r="J68" s="101">
        <v>16.46</v>
      </c>
      <c r="K68" s="102"/>
      <c r="L68" s="101" t="s">
        <v>14</v>
      </c>
      <c r="M68" s="102"/>
      <c r="N68" s="101">
        <v>2.68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>
        <v>18.260000000000002</v>
      </c>
      <c r="C69" s="102"/>
      <c r="D69" s="101" t="s">
        <v>14</v>
      </c>
      <c r="E69" s="102"/>
      <c r="F69" s="101">
        <v>0.16</v>
      </c>
      <c r="G69" s="102"/>
      <c r="H69" s="101">
        <v>0.85</v>
      </c>
      <c r="I69" s="102"/>
      <c r="J69" s="101">
        <v>14.67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>
        <v>0.16</v>
      </c>
      <c r="C70" s="102"/>
      <c r="D70" s="101" t="s">
        <v>14</v>
      </c>
      <c r="E70" s="102"/>
      <c r="F70" s="101">
        <v>2.19</v>
      </c>
      <c r="G70" s="102"/>
      <c r="H70" s="101" t="s">
        <v>14</v>
      </c>
      <c r="I70" s="102"/>
      <c r="J70" s="101">
        <v>11.46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>
        <v>1.06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>
        <v>0.33</v>
      </c>
      <c r="C72" s="102"/>
      <c r="D72" s="101">
        <v>1.54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>
        <v>1.67</v>
      </c>
      <c r="C73" s="102"/>
      <c r="D73" s="101">
        <v>10.93</v>
      </c>
      <c r="E73" s="102"/>
      <c r="F73" s="101">
        <v>0.49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>
        <v>5.77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>
        <v>1.5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>
        <v>0.16</v>
      </c>
      <c r="G75" s="102"/>
      <c r="H75" s="101">
        <v>12.48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>
        <v>0.16</v>
      </c>
      <c r="C76" s="102"/>
      <c r="D76" s="101" t="s">
        <v>14</v>
      </c>
      <c r="E76" s="102"/>
      <c r="F76" s="101" t="s">
        <v>14</v>
      </c>
      <c r="G76" s="102"/>
      <c r="H76" s="101">
        <v>3.33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>
        <v>1.18</v>
      </c>
      <c r="G77" s="102"/>
      <c r="H77" s="101">
        <v>26.33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0.33</v>
      </c>
      <c r="C78" s="102"/>
      <c r="D78" s="101">
        <v>4.0599999999999996</v>
      </c>
      <c r="E78" s="102"/>
      <c r="F78" s="101" t="s">
        <v>14</v>
      </c>
      <c r="G78" s="102"/>
      <c r="H78" s="101">
        <v>11.46</v>
      </c>
      <c r="I78" s="102"/>
      <c r="J78" s="101">
        <v>0.37</v>
      </c>
      <c r="K78" s="102"/>
      <c r="L78" s="101" t="s">
        <v>14</v>
      </c>
      <c r="M78" s="102"/>
      <c r="N78" s="101">
        <v>4.0999999999999996</v>
      </c>
      <c r="O78" s="102"/>
      <c r="P78" s="101">
        <v>0.69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1.67</v>
      </c>
      <c r="G79" s="102"/>
      <c r="H79" s="101">
        <v>25.12</v>
      </c>
      <c r="I79" s="102"/>
      <c r="J79" s="101" t="s">
        <v>14</v>
      </c>
      <c r="K79" s="102"/>
      <c r="L79" s="101" t="s">
        <v>14</v>
      </c>
      <c r="M79" s="102"/>
      <c r="N79" s="101">
        <v>0.33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>
        <v>5.08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>
        <v>14.5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>
        <v>0.16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148">
        <v>8</v>
      </c>
      <c r="C82" s="149"/>
      <c r="D82" s="144">
        <v>3</v>
      </c>
      <c r="E82" s="145"/>
      <c r="F82" s="148">
        <v>15</v>
      </c>
      <c r="G82" s="149"/>
      <c r="H82" s="144">
        <v>10</v>
      </c>
      <c r="I82" s="145"/>
      <c r="J82" s="148">
        <v>10</v>
      </c>
      <c r="K82" s="149"/>
      <c r="L82" s="144">
        <v>3</v>
      </c>
      <c r="M82" s="145"/>
      <c r="N82" s="155">
        <v>5</v>
      </c>
      <c r="O82" s="156"/>
      <c r="P82" s="144">
        <v>5</v>
      </c>
      <c r="Q82" s="145"/>
      <c r="R82" s="144"/>
      <c r="S82" s="145"/>
      <c r="T82" s="144"/>
      <c r="U82" s="145"/>
      <c r="V82" s="144"/>
      <c r="W82" s="145"/>
      <c r="X82" s="144"/>
      <c r="Y82" s="145"/>
    </row>
    <row r="83" spans="1:25" ht="12.75" customHeight="1" thickBot="1" x14ac:dyDescent="0.2">
      <c r="A83" s="6" t="s">
        <v>22</v>
      </c>
      <c r="B83" s="151">
        <f>SUM(B51:B81)</f>
        <v>22.94</v>
      </c>
      <c r="C83" s="152"/>
      <c r="D83" s="146">
        <f t="shared" ref="D83" si="0">SUM(D51:E81)</f>
        <v>16.529999999999998</v>
      </c>
      <c r="E83" s="147"/>
      <c r="F83" s="153">
        <f t="shared" ref="F83" si="1">SUM(F51:G81)</f>
        <v>81.72</v>
      </c>
      <c r="G83" s="154"/>
      <c r="H83" s="146">
        <f>SUM(H51:I81)</f>
        <v>86.24</v>
      </c>
      <c r="I83" s="147"/>
      <c r="J83" s="153">
        <f t="shared" ref="J83" si="2">SUM(J51:K81)</f>
        <v>70.950000000000017</v>
      </c>
      <c r="K83" s="154"/>
      <c r="L83" s="146">
        <f>SUM(L51:M81)</f>
        <v>22.88</v>
      </c>
      <c r="M83" s="147"/>
      <c r="N83" s="146">
        <f>SUM(N51:O81)</f>
        <v>13.17</v>
      </c>
      <c r="O83" s="147"/>
      <c r="P83" s="146">
        <f>SUM(P51:Q81)</f>
        <v>18.89</v>
      </c>
      <c r="Q83" s="147"/>
      <c r="R83" s="146">
        <f>SUM(R51:S81)</f>
        <v>0</v>
      </c>
      <c r="S83" s="147"/>
      <c r="T83" s="146">
        <f>SUM(T51:U81)</f>
        <v>0</v>
      </c>
      <c r="U83" s="147"/>
      <c r="V83" s="146">
        <f>SUM(V51:W81)</f>
        <v>0</v>
      </c>
      <c r="W83" s="147"/>
      <c r="X83" s="146">
        <f>SUM(X51:Y81)</f>
        <v>0</v>
      </c>
      <c r="Y83" s="147"/>
    </row>
    <row r="84" spans="1:25" ht="12.75" customHeight="1" thickBot="1" x14ac:dyDescent="0.2">
      <c r="A84" s="6" t="s">
        <v>23</v>
      </c>
      <c r="B84" s="142">
        <f>B83</f>
        <v>22.94</v>
      </c>
      <c r="C84" s="143"/>
      <c r="D84" s="144">
        <f>B83+D83</f>
        <v>39.47</v>
      </c>
      <c r="E84" s="145"/>
      <c r="F84" s="144">
        <f>D84+F83</f>
        <v>121.19</v>
      </c>
      <c r="G84" s="145"/>
      <c r="H84" s="144">
        <f>F84+H83</f>
        <v>207.43</v>
      </c>
      <c r="I84" s="145"/>
      <c r="J84" s="144">
        <f>H84+J83</f>
        <v>278.38</v>
      </c>
      <c r="K84" s="145"/>
      <c r="L84" s="144">
        <f>J84+L83</f>
        <v>301.26</v>
      </c>
      <c r="M84" s="145"/>
      <c r="N84" s="144">
        <f>L84+N83</f>
        <v>314.43</v>
      </c>
      <c r="O84" s="145"/>
      <c r="P84" s="144">
        <f>N84+P83</f>
        <v>333.32</v>
      </c>
      <c r="Q84" s="145"/>
      <c r="R84" s="144">
        <f>P84+R83</f>
        <v>333.32</v>
      </c>
      <c r="S84" s="145"/>
      <c r="T84" s="144">
        <f>R84+T83</f>
        <v>333.32</v>
      </c>
      <c r="U84" s="145"/>
      <c r="V84" s="144">
        <f>T84+V83</f>
        <v>333.32</v>
      </c>
      <c r="W84" s="145"/>
      <c r="X84" s="144">
        <f>V84+X83</f>
        <v>333.32</v>
      </c>
      <c r="Y84" s="145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50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9" spans="1:25" ht="12" customHeight="1" x14ac:dyDescent="0.15"/>
  </sheetData>
  <mergeCells count="528"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  <mergeCell ref="D33:E33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</mergeCells>
  <conditionalFormatting sqref="R45">
    <cfRule type="cellIs" dxfId="133" priority="286" operator="between">
      <formula>40</formula>
      <formula>55</formula>
    </cfRule>
  </conditionalFormatting>
  <conditionalFormatting sqref="H35:I35 L35:M35 R35:S35 V35:W35 D33:E35">
    <cfRule type="cellIs" dxfId="132" priority="285" operator="between">
      <formula>40</formula>
      <formula>55</formula>
    </cfRule>
  </conditionalFormatting>
  <conditionalFormatting sqref="H35:I35 L35:M35 R35:S35 V35:W35 D33:E35">
    <cfRule type="cellIs" dxfId="131" priority="241" operator="between">
      <formula>25</formula>
      <formula>30</formula>
    </cfRule>
    <cfRule type="cellIs" dxfId="130" priority="275" operator="between">
      <formula>-25</formula>
      <formula>-5</formula>
    </cfRule>
    <cfRule type="cellIs" dxfId="129" priority="276" operator="between">
      <formula>-5</formula>
      <formula>0</formula>
    </cfRule>
    <cfRule type="cellIs" dxfId="128" priority="277" operator="between">
      <formula>5</formula>
      <formula>10</formula>
    </cfRule>
    <cfRule type="cellIs" dxfId="127" priority="278" operator="between">
      <formula>10</formula>
      <formula>15</formula>
    </cfRule>
    <cfRule type="cellIs" dxfId="126" priority="279" operator="between">
      <formula>15</formula>
      <formula>20</formula>
    </cfRule>
    <cfRule type="cellIs" dxfId="125" priority="280" operator="between">
      <formula>20</formula>
      <formula>25</formula>
    </cfRule>
    <cfRule type="cellIs" dxfId="124" priority="281" operator="between">
      <formula>25</formula>
      <formula>30</formula>
    </cfRule>
    <cfRule type="cellIs" dxfId="123" priority="282" operator="between">
      <formula>25</formula>
      <formula>30</formula>
    </cfRule>
    <cfRule type="cellIs" dxfId="122" priority="283" operator="between">
      <formula>30</formula>
      <formula>35</formula>
    </cfRule>
    <cfRule type="cellIs" dxfId="121" priority="284" operator="between">
      <formula>35</formula>
      <formula>40</formula>
    </cfRule>
  </conditionalFormatting>
  <conditionalFormatting sqref="J84 H83:H84 D51:D83 H51:H81 J51:J81 N51:N81 P51:P81 R51:R84 T51:T84 V51:V84 F51:F81 F83:F84 B51:B81 X51:X84 L51:L84 N83:N84 P83:P84">
    <cfRule type="cellIs" dxfId="120" priority="242" operator="between">
      <formula>-25</formula>
      <formula>-5</formula>
    </cfRule>
    <cfRule type="cellIs" dxfId="119" priority="243" operator="between">
      <formula>-5</formula>
      <formula>0</formula>
    </cfRule>
    <cfRule type="cellIs" dxfId="118" priority="244" operator="between">
      <formula>5</formula>
      <formula>10</formula>
    </cfRule>
    <cfRule type="cellIs" dxfId="117" priority="245" operator="between">
      <formula>10</formula>
      <formula>15</formula>
    </cfRule>
    <cfRule type="cellIs" dxfId="116" priority="246" operator="between">
      <formula>15</formula>
      <formula>20</formula>
    </cfRule>
    <cfRule type="cellIs" dxfId="115" priority="247" operator="between">
      <formula>20</formula>
      <formula>25</formula>
    </cfRule>
    <cfRule type="cellIs" dxfId="114" priority="248" operator="between">
      <formula>25</formula>
      <formula>30</formula>
    </cfRule>
    <cfRule type="cellIs" dxfId="113" priority="249" operator="between">
      <formula>25</formula>
      <formula>30</formula>
    </cfRule>
    <cfRule type="cellIs" dxfId="112" priority="250" operator="between">
      <formula>30</formula>
      <formula>35</formula>
    </cfRule>
    <cfRule type="cellIs" dxfId="111" priority="251" operator="between">
      <formula>35</formula>
      <formula>40</formula>
    </cfRule>
  </conditionalFormatting>
  <conditionalFormatting sqref="J84 H83:H84 D51:D83 H51:H81 J51:J81 N51:N81 P51:P81 R51:R84 T51:T84 V51:V84 F51:F81 F83:F84 B51:B81 X51:X84 L51:L84 N83:N84 P83:P84">
    <cfRule type="cellIs" dxfId="110" priority="252" operator="between">
      <formula>40</formula>
      <formula>55</formula>
    </cfRule>
  </conditionalFormatting>
  <conditionalFormatting sqref="B51:Y81">
    <cfRule type="cellIs" dxfId="109" priority="234" operator="between">
      <formula>50</formula>
      <formula>300</formula>
    </cfRule>
    <cfRule type="cellIs" dxfId="108" priority="235" operator="between">
      <formula>20</formula>
      <formula>50</formula>
    </cfRule>
    <cfRule type="cellIs" dxfId="107" priority="236" operator="between">
      <formula>10</formula>
      <formula>20</formula>
    </cfRule>
    <cfRule type="cellIs" dxfId="106" priority="237" operator="between">
      <formula>5</formula>
      <formula>10</formula>
    </cfRule>
    <cfRule type="cellIs" dxfId="105" priority="238" operator="between">
      <formula>2</formula>
      <formula>5</formula>
    </cfRule>
    <cfRule type="cellIs" dxfId="104" priority="239" operator="between">
      <formula>1</formula>
      <formula>2</formula>
    </cfRule>
    <cfRule type="cellIs" dxfId="103" priority="240" operator="between">
      <formula>0</formula>
      <formula>1</formula>
    </cfRule>
  </conditionalFormatting>
  <conditionalFormatting sqref="B38 F38 H38 J38 L38 N38 P38 R38:R42 T38:T42 V38:V42 X38:X42 D38 B41:B42 D41:D42 F41:F42 H41:H42 J41:J42 L41:L42 N41:N42 P41:P42">
    <cfRule type="cellIs" dxfId="102" priority="195" operator="between">
      <formula>40</formula>
      <formula>55</formula>
    </cfRule>
  </conditionalFormatting>
  <conditionalFormatting sqref="B38 F38 H38 J38 L38 N38 P38 R38:R42 T38:T42 V38:V42 X38:X42 D38 B41:B42 D41:D42 F41:F42 H41:H42 J41:J42 L41:L42 N41:N42 P41:P42">
    <cfRule type="cellIs" dxfId="101" priority="185" operator="between">
      <formula>-25</formula>
      <formula>-5</formula>
    </cfRule>
    <cfRule type="cellIs" dxfId="100" priority="186" operator="between">
      <formula>-5</formula>
      <formula>0</formula>
    </cfRule>
    <cfRule type="cellIs" dxfId="99" priority="187" operator="between">
      <formula>5</formula>
      <formula>10</formula>
    </cfRule>
    <cfRule type="cellIs" dxfId="98" priority="188" operator="between">
      <formula>10</formula>
      <formula>15</formula>
    </cfRule>
    <cfRule type="cellIs" dxfId="97" priority="189" operator="between">
      <formula>15</formula>
      <formula>20</formula>
    </cfRule>
    <cfRule type="cellIs" dxfId="96" priority="190" operator="between">
      <formula>20</formula>
      <formula>25</formula>
    </cfRule>
    <cfRule type="cellIs" dxfId="95" priority="191" operator="between">
      <formula>25</formula>
      <formula>30</formula>
    </cfRule>
    <cfRule type="cellIs" dxfId="94" priority="192" operator="between">
      <formula>25</formula>
      <formula>30</formula>
    </cfRule>
    <cfRule type="cellIs" dxfId="93" priority="193" operator="between">
      <formula>30</formula>
      <formula>35</formula>
    </cfRule>
    <cfRule type="cellIs" dxfId="92" priority="194" operator="between">
      <formula>35</formula>
      <formula>40</formula>
    </cfRule>
  </conditionalFormatting>
  <conditionalFormatting sqref="D83:E83">
    <cfRule type="cellIs" dxfId="91" priority="182" operator="between">
      <formula>10</formula>
      <formula>20</formula>
    </cfRule>
  </conditionalFormatting>
  <conditionalFormatting sqref="F83:G83">
    <cfRule type="cellIs" dxfId="90" priority="180" operator="between">
      <formula>20</formula>
      <formula>50</formula>
    </cfRule>
    <cfRule type="cellIs" priority="181" operator="between">
      <formula>20</formula>
      <formula>50</formula>
    </cfRule>
  </conditionalFormatting>
  <conditionalFormatting sqref="H83:I83">
    <cfRule type="cellIs" dxfId="89" priority="179" operator="between">
      <formula>50</formula>
      <formula>300</formula>
    </cfRule>
  </conditionalFormatting>
  <conditionalFormatting sqref="J83">
    <cfRule type="cellIs" dxfId="88" priority="168" operator="between">
      <formula>-25</formula>
      <formula>-5</formula>
    </cfRule>
    <cfRule type="cellIs" dxfId="87" priority="169" operator="between">
      <formula>-5</formula>
      <formula>0</formula>
    </cfRule>
    <cfRule type="cellIs" dxfId="86" priority="170" operator="between">
      <formula>5</formula>
      <formula>10</formula>
    </cfRule>
    <cfRule type="cellIs" dxfId="85" priority="171" operator="between">
      <formula>10</formula>
      <formula>15</formula>
    </cfRule>
    <cfRule type="cellIs" dxfId="84" priority="172" operator="between">
      <formula>15</formula>
      <formula>20</formula>
    </cfRule>
    <cfRule type="cellIs" dxfId="83" priority="173" operator="between">
      <formula>20</formula>
      <formula>25</formula>
    </cfRule>
    <cfRule type="cellIs" dxfId="82" priority="174" operator="between">
      <formula>25</formula>
      <formula>30</formula>
    </cfRule>
    <cfRule type="cellIs" dxfId="81" priority="175" operator="between">
      <formula>25</formula>
      <formula>30</formula>
    </cfRule>
    <cfRule type="cellIs" dxfId="80" priority="176" operator="between">
      <formula>30</formula>
      <formula>35</formula>
    </cfRule>
    <cfRule type="cellIs" dxfId="79" priority="177" operator="between">
      <formula>35</formula>
      <formula>40</formula>
    </cfRule>
  </conditionalFormatting>
  <conditionalFormatting sqref="J83">
    <cfRule type="cellIs" dxfId="78" priority="178" operator="between">
      <formula>40</formula>
      <formula>55</formula>
    </cfRule>
  </conditionalFormatting>
  <conditionalFormatting sqref="J83:K83">
    <cfRule type="cellIs" dxfId="77" priority="166" operator="between">
      <formula>20</formula>
      <formula>50</formula>
    </cfRule>
    <cfRule type="cellIs" priority="167" operator="between">
      <formula>20</formula>
      <formula>50</formula>
    </cfRule>
  </conditionalFormatting>
  <conditionalFormatting sqref="P83:Q83">
    <cfRule type="cellIs" dxfId="76" priority="128" operator="between">
      <formula>50</formula>
      <formula>999</formula>
    </cfRule>
  </conditionalFormatting>
  <conditionalFormatting sqref="T83:Y83">
    <cfRule type="cellIs" dxfId="75" priority="127" operator="between">
      <formula>50</formula>
      <formula>999</formula>
    </cfRule>
  </conditionalFormatting>
  <conditionalFormatting sqref="B5:C35 D5:Y32 F34:G35 H34:Y34 J35:K35 N35:Q35 T35:U35 X35:Y35 F33:Y33">
    <cfRule type="cellIs" dxfId="74" priority="88" operator="between">
      <formula>0</formula>
      <formula>5</formula>
    </cfRule>
    <cfRule type="cellIs" dxfId="73" priority="89" operator="between">
      <formula>20</formula>
      <formula>25</formula>
    </cfRule>
    <cfRule type="cellIs" dxfId="72" priority="90" operator="between">
      <formula>25</formula>
      <formula>30</formula>
    </cfRule>
    <cfRule type="cellIs" dxfId="71" priority="91" operator="between">
      <formula>-25</formula>
      <formula>-5</formula>
    </cfRule>
    <cfRule type="cellIs" dxfId="70" priority="92" operator="between">
      <formula>-5</formula>
      <formula>0</formula>
    </cfRule>
    <cfRule type="cellIs" dxfId="69" priority="93" operator="between">
      <formula>5</formula>
      <formula>10</formula>
    </cfRule>
    <cfRule type="cellIs" dxfId="68" priority="94" operator="between">
      <formula>10</formula>
      <formula>15</formula>
    </cfRule>
    <cfRule type="cellIs" dxfId="67" priority="95" operator="between">
      <formula>15</formula>
      <formula>20</formula>
    </cfRule>
    <cfRule type="cellIs" dxfId="66" priority="96" operator="between">
      <formula>20</formula>
      <formula>25</formula>
    </cfRule>
    <cfRule type="cellIs" dxfId="65" priority="97" operator="between">
      <formula>25</formula>
      <formula>30</formula>
    </cfRule>
    <cfRule type="cellIs" dxfId="64" priority="98" operator="between">
      <formula>25</formula>
      <formula>30</formula>
    </cfRule>
    <cfRule type="cellIs" dxfId="63" priority="99" operator="between">
      <formula>30</formula>
      <formula>35</formula>
    </cfRule>
    <cfRule type="cellIs" dxfId="62" priority="100" operator="between">
      <formula>35</formula>
      <formula>40</formula>
    </cfRule>
  </conditionalFormatting>
  <conditionalFormatting sqref="B38:Y38 R39:Y40 B41:Y42">
    <cfRule type="cellIs" dxfId="61" priority="63" operator="between">
      <formula>40</formula>
      <formula>69.9</formula>
    </cfRule>
    <cfRule type="cellIs" dxfId="60" priority="64" operator="between">
      <formula>35</formula>
      <formula>39.9</formula>
    </cfRule>
    <cfRule type="cellIs" priority="65" operator="between">
      <formula>35</formula>
      <formula>3</formula>
    </cfRule>
    <cfRule type="cellIs" dxfId="59" priority="66" operator="between">
      <formula>30</formula>
      <formula>34.9</formula>
    </cfRule>
    <cfRule type="cellIs" dxfId="58" priority="67" operator="between">
      <formula>25</formula>
      <formula>29.9</formula>
    </cfRule>
    <cfRule type="cellIs" dxfId="57" priority="68" operator="between">
      <formula>20</formula>
      <formula>24.9</formula>
    </cfRule>
    <cfRule type="cellIs" dxfId="56" priority="69" operator="between">
      <formula>15</formula>
      <formula>19.9</formula>
    </cfRule>
    <cfRule type="cellIs" dxfId="55" priority="70" operator="between">
      <formula>10</formula>
      <formula>14.9</formula>
    </cfRule>
    <cfRule type="cellIs" dxfId="54" priority="71" operator="between">
      <formula>5</formula>
      <formula>9.9</formula>
    </cfRule>
    <cfRule type="cellIs" dxfId="53" priority="72" operator="between">
      <formula>0</formula>
      <formula>4.9</formula>
    </cfRule>
    <cfRule type="cellIs" dxfId="52" priority="73" operator="between">
      <formula>-0.1</formula>
      <formula>-4.9</formula>
    </cfRule>
    <cfRule type="cellIs" dxfId="51" priority="75" operator="between">
      <formula>-5</formula>
      <formula>-50</formula>
    </cfRule>
  </conditionalFormatting>
  <conditionalFormatting sqref="B39 D39">
    <cfRule type="cellIs" dxfId="50" priority="62" operator="between">
      <formula>40</formula>
      <formula>55</formula>
    </cfRule>
  </conditionalFormatting>
  <conditionalFormatting sqref="B39 D39">
    <cfRule type="cellIs" dxfId="49" priority="52" operator="between">
      <formula>-25</formula>
      <formula>-5</formula>
    </cfRule>
    <cfRule type="cellIs" dxfId="48" priority="53" operator="between">
      <formula>-5</formula>
      <formula>0</formula>
    </cfRule>
    <cfRule type="cellIs" dxfId="47" priority="54" operator="between">
      <formula>5</formula>
      <formula>10</formula>
    </cfRule>
    <cfRule type="cellIs" dxfId="46" priority="55" operator="between">
      <formula>10</formula>
      <formula>15</formula>
    </cfRule>
    <cfRule type="cellIs" dxfId="45" priority="56" operator="between">
      <formula>15</formula>
      <formula>20</formula>
    </cfRule>
    <cfRule type="cellIs" dxfId="44" priority="57" operator="between">
      <formula>20</formula>
      <formula>25</formula>
    </cfRule>
    <cfRule type="cellIs" dxfId="43" priority="58" operator="between">
      <formula>25</formula>
      <formula>30</formula>
    </cfRule>
    <cfRule type="cellIs" dxfId="42" priority="59" operator="between">
      <formula>25</formula>
      <formula>30</formula>
    </cfRule>
    <cfRule type="cellIs" dxfId="41" priority="60" operator="between">
      <formula>30</formula>
      <formula>35</formula>
    </cfRule>
    <cfRule type="cellIs" dxfId="40" priority="61" operator="between">
      <formula>35</formula>
      <formula>40</formula>
    </cfRule>
  </conditionalFormatting>
  <conditionalFormatting sqref="B40 D40 F40 H40 J40 L40 N40 P40">
    <cfRule type="cellIs" dxfId="39" priority="40" operator="between">
      <formula>40</formula>
      <formula>55</formula>
    </cfRule>
  </conditionalFormatting>
  <conditionalFormatting sqref="B40 D40 F40 H40 J40 L40 N40 P40">
    <cfRule type="cellIs" dxfId="38" priority="30" operator="between">
      <formula>-25</formula>
      <formula>-5</formula>
    </cfRule>
    <cfRule type="cellIs" dxfId="37" priority="31" operator="between">
      <formula>-5</formula>
      <formula>0</formula>
    </cfRule>
    <cfRule type="cellIs" dxfId="36" priority="32" operator="between">
      <formula>5</formula>
      <formula>10</formula>
    </cfRule>
    <cfRule type="cellIs" dxfId="35" priority="33" operator="between">
      <formula>10</formula>
      <formula>15</formula>
    </cfRule>
    <cfRule type="cellIs" dxfId="34" priority="34" operator="between">
      <formula>15</formula>
      <formula>20</formula>
    </cfRule>
    <cfRule type="cellIs" dxfId="33" priority="35" operator="between">
      <formula>20</formula>
      <formula>25</formula>
    </cfRule>
    <cfRule type="cellIs" dxfId="32" priority="36" operator="between">
      <formula>25</formula>
      <formula>30</formula>
    </cfRule>
    <cfRule type="cellIs" dxfId="31" priority="37" operator="between">
      <formula>25</formula>
      <formula>30</formula>
    </cfRule>
    <cfRule type="cellIs" dxfId="30" priority="38" operator="between">
      <formula>30</formula>
      <formula>35</formula>
    </cfRule>
    <cfRule type="cellIs" dxfId="29" priority="39" operator="between">
      <formula>35</formula>
      <formula>40</formula>
    </cfRule>
  </conditionalFormatting>
  <conditionalFormatting sqref="B83">
    <cfRule type="cellIs" dxfId="28" priority="19" operator="between">
      <formula>-25</formula>
      <formula>-5</formula>
    </cfRule>
    <cfRule type="cellIs" dxfId="27" priority="20" operator="between">
      <formula>-5</formula>
      <formula>0</formula>
    </cfRule>
    <cfRule type="cellIs" dxfId="26" priority="21" operator="between">
      <formula>5</formula>
      <formula>10</formula>
    </cfRule>
    <cfRule type="cellIs" dxfId="25" priority="22" operator="between">
      <formula>10</formula>
      <formula>15</formula>
    </cfRule>
    <cfRule type="cellIs" dxfId="24" priority="23" operator="between">
      <formula>15</formula>
      <formula>20</formula>
    </cfRule>
    <cfRule type="cellIs" dxfId="23" priority="24" operator="between">
      <formula>20</formula>
      <formula>25</formula>
    </cfRule>
    <cfRule type="cellIs" dxfId="22" priority="25" operator="between">
      <formula>25</formula>
      <formula>30</formula>
    </cfRule>
    <cfRule type="cellIs" dxfId="21" priority="26" operator="between">
      <formula>25</formula>
      <formula>30</formula>
    </cfRule>
    <cfRule type="cellIs" dxfId="20" priority="27" operator="between">
      <formula>30</formula>
      <formula>35</formula>
    </cfRule>
    <cfRule type="cellIs" dxfId="19" priority="28" operator="between">
      <formula>35</formula>
      <formula>40</formula>
    </cfRule>
  </conditionalFormatting>
  <conditionalFormatting sqref="B83">
    <cfRule type="cellIs" dxfId="18" priority="29" operator="between">
      <formula>40</formula>
      <formula>55</formula>
    </cfRule>
  </conditionalFormatting>
  <conditionalFormatting sqref="B83:C83">
    <cfRule type="cellIs" dxfId="17" priority="12" operator="between">
      <formula>50</formula>
      <formula>300</formula>
    </cfRule>
    <cfRule type="cellIs" dxfId="16" priority="13" operator="between">
      <formula>20</formula>
      <formula>50</formula>
    </cfRule>
    <cfRule type="cellIs" dxfId="15" priority="14" operator="between">
      <formula>10</formula>
      <formula>20</formula>
    </cfRule>
    <cfRule type="cellIs" dxfId="14" priority="15" operator="between">
      <formula>5</formula>
      <formula>10</formula>
    </cfRule>
    <cfRule type="cellIs" dxfId="13" priority="16" operator="between">
      <formula>2</formula>
      <formula>5</formula>
    </cfRule>
    <cfRule type="cellIs" dxfId="12" priority="17" operator="between">
      <formula>1</formula>
      <formula>2</formula>
    </cfRule>
    <cfRule type="cellIs" dxfId="11" priority="18" operator="between">
      <formula>0</formula>
      <formula>1</formula>
    </cfRule>
  </conditionalFormatting>
  <conditionalFormatting sqref="F39 H39 J39 L39 N39 P39">
    <cfRule type="cellIs" dxfId="10" priority="11" operator="between">
      <formula>40</formula>
      <formula>55</formula>
    </cfRule>
  </conditionalFormatting>
  <conditionalFormatting sqref="F39 H39 J39 L39 N39 P39">
    <cfRule type="cellIs" dxfId="9" priority="1" operator="between">
      <formula>-25</formula>
      <formula>-5</formula>
    </cfRule>
    <cfRule type="cellIs" dxfId="8" priority="2" operator="between">
      <formula>-5</formula>
      <formula>0</formula>
    </cfRule>
    <cfRule type="cellIs" dxfId="7" priority="3" operator="between">
      <formula>5</formula>
      <formula>10</formula>
    </cfRule>
    <cfRule type="cellIs" dxfId="6" priority="4" operator="between">
      <formula>10</formula>
      <formula>15</formula>
    </cfRule>
    <cfRule type="cellIs" dxfId="5" priority="5" operator="between">
      <formula>15</formula>
      <formula>20</formula>
    </cfRule>
    <cfRule type="cellIs" dxfId="4" priority="6" operator="between">
      <formula>20</formula>
      <formula>25</formula>
    </cfRule>
    <cfRule type="cellIs" dxfId="3" priority="7" operator="between">
      <formula>25</formula>
      <formula>30</formula>
    </cfRule>
    <cfRule type="cellIs" dxfId="2" priority="8" operator="between">
      <formula>25</formula>
      <formula>30</formula>
    </cfRule>
    <cfRule type="cellIs" dxfId="1" priority="9" operator="between">
      <formula>30</formula>
      <formula>35</formula>
    </cfRule>
    <cfRule type="cellIs" dxfId="0" priority="10" operator="between">
      <formula>35</formula>
      <formula>40</formula>
    </cfRule>
  </conditionalFormatting>
  <hyperlinks>
    <hyperlink ref="A1" location="HIPERVINCLES!A1" display="Annual index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M36"/>
  <sheetViews>
    <sheetView topLeftCell="A7" workbookViewId="0">
      <selection activeCell="G26" sqref="G26"/>
    </sheetView>
  </sheetViews>
  <sheetFormatPr baseColWidth="10" defaultRowHeight="11.25" x14ac:dyDescent="0.25"/>
  <cols>
    <col min="1" max="1" width="25.140625" style="49" customWidth="1"/>
    <col min="2" max="2" width="10.5703125" style="49" customWidth="1"/>
    <col min="3" max="3" width="9.7109375" style="49" customWidth="1"/>
    <col min="4" max="4" width="11.140625" style="49" customWidth="1"/>
    <col min="5" max="5" width="11.85546875" style="49" customWidth="1"/>
    <col min="6" max="6" width="10.85546875" style="49" customWidth="1"/>
    <col min="7" max="7" width="10.42578125" style="49" customWidth="1"/>
    <col min="8" max="8" width="10.140625" style="49" customWidth="1"/>
    <col min="9" max="9" width="10.85546875" style="49" customWidth="1"/>
    <col min="10" max="10" width="8.85546875" style="49" customWidth="1"/>
    <col min="11" max="11" width="10.28515625" style="49" customWidth="1"/>
    <col min="12" max="16384" width="11.42578125" style="49"/>
  </cols>
  <sheetData>
    <row r="1" spans="1:13" ht="18" customHeight="1" x14ac:dyDescent="0.25"/>
    <row r="2" spans="1:13" ht="18" customHeight="1" x14ac:dyDescent="0.25"/>
    <row r="3" spans="1:13" ht="13.5" customHeight="1" x14ac:dyDescent="0.25">
      <c r="A3" s="56" t="s">
        <v>75</v>
      </c>
      <c r="B3" s="56" t="s">
        <v>122</v>
      </c>
      <c r="C3" s="56" t="s">
        <v>79</v>
      </c>
      <c r="D3" s="56" t="s">
        <v>80</v>
      </c>
      <c r="E3" s="56" t="s">
        <v>81</v>
      </c>
      <c r="F3" s="56" t="s">
        <v>82</v>
      </c>
      <c r="G3" s="56" t="s">
        <v>83</v>
      </c>
      <c r="H3" s="56" t="s">
        <v>84</v>
      </c>
      <c r="I3" s="56" t="s">
        <v>85</v>
      </c>
      <c r="J3" s="56" t="s">
        <v>86</v>
      </c>
      <c r="K3" s="56" t="s">
        <v>87</v>
      </c>
      <c r="L3" s="56" t="s">
        <v>88</v>
      </c>
      <c r="M3" s="56" t="s">
        <v>123</v>
      </c>
    </row>
    <row r="4" spans="1:13" ht="13.5" customHeight="1" x14ac:dyDescent="0.25">
      <c r="A4" s="59" t="s">
        <v>114</v>
      </c>
      <c r="B4" s="57">
        <f>MAX('2013'!B38:C38,'2012'!B38:C38,'2011'!B38:C38,'2010'!B38:C38,'2009'!B38:C38,'2008'!B38:C38,'2007'!B38:C38,'2006'!B38:C38,'2005'!B38:C38,'2004'!B38:C38,'2003'!B38:C38,'2002'!B38:C38,'2001'!B38:C38,'2000'!B38:C38,'1999'!B38:C38,'1998'!B38:C38,'1997'!B38:C38,'1996'!B38:C38,'1995'!B38:C38,'1994'!B38:C38)</f>
        <v>22.3</v>
      </c>
      <c r="C4" s="57">
        <f>MAX('2013'!D38:E38,'2012'!D38:E38,'2011'!D38:E38,'2010'!D38:E38,'2009'!D38:E38,'2008'!D38:E38,'2007'!D38:E38,'2006'!D38:E38,'2005'!D38:E38,'2004'!D38:E38,'2003'!D38:E38,'2002'!D38:E38,'2001'!D38:E38,'2000'!D38:E38,'1999'!D38:E38,'1998'!D38:E38,'1997'!D38:E38,'1996'!D38:E38,'1995'!D38:E38,'1994'!D38:E38)</f>
        <v>26.2</v>
      </c>
      <c r="D4" s="57">
        <f>MAX('2013'!F38:G38,'2012'!F38:G38,'2011'!F38:G38,'2010'!F38:G38,'2009'!F38:G38,'2008'!F38:G38,'2007'!F38:G38,'2006'!F38:G38,'2005'!F38:G38,'2004'!F38:G38,'2003'!F38:G38,'2002'!F38:G38,'2001'!F38:G38,'2000'!F38:G38,'1999'!F38:G38,'1998'!F38:G38,'1997'!F38:G38,'1996'!F38:G38,'1995'!F38:G38,'1994'!F38:G38)</f>
        <v>29.8</v>
      </c>
      <c r="E4" s="57">
        <f>MAX('2013'!G38:H38,'2012'!G38:H38,'2011'!G38:H38,'2010'!G38:H38,'2009'!G38:H38,'2008'!G38:H38,'2007'!G38:H38,'2006'!G38:H38,'2005'!G38:H38,'2004'!G38:H38,'2003'!G38:H38,'2002'!G38:H38,'2001'!G38:H38,'2000'!G38:H38,'1999'!G38:H38,'1998'!G38:H38,'1997'!G38:H38,'1996'!G38:H38,'1995'!G38:H38,'1994'!G38:H38)</f>
        <v>33.1</v>
      </c>
      <c r="F4" s="57">
        <f>MAX('2013'!J38:K38,'2012'!J38:K38,'2011'!J38:K38,'2010'!J38:K38,'2009'!J38:K38,'2008'!J38:K38,'2007'!J38:K38,'2006'!J38:K38,'2005'!J38:K38,'2004'!J38:K38,'2003'!J38:K38,'2002'!J38:K38,'2001'!J38:K38,'2000'!J38:K38,'1999'!J38:K38,'1998'!J38:K38,'1997'!J38:K38,'1996'!J38:K38,'1995'!J38:K38,'1994'!J38:K38)</f>
        <v>36.299999999999997</v>
      </c>
      <c r="G4" s="57">
        <f>MAX('2013'!L38:M38,'2012'!L38:M38,'2011'!L38:M38,'2010'!L38:M38,'2009'!L38:M38,'2008'!L38:M38,'2007'!L38:M38,'2006'!L38:M38,'2005'!L38:M38,'2004'!L38:M38,'2003'!L38:M38,'2002'!L38:M38,'2001'!L38:M38,'2000'!L38:M38,'1999'!L38:M38,'1998'!L38:M38,'1997'!L38:M38,'1996'!L38:M38,'1995'!L38:M38,'1994'!L38:M38)</f>
        <v>38.4</v>
      </c>
      <c r="H4" s="57">
        <f>MAX('2013'!N38:O38,'2012'!N38:O38,'2011'!N38:O38,'2010'!N38:O38,'2009'!N38:O38,'2008'!N38:O38,'2007'!N38:O38,'2006'!N38:O38,'2005'!N38:O38,'2004'!N38:O38,'2003'!N38:O38,'2002'!N38:O38,'2001'!N38:O38,'2000'!N38:O38,'1999'!N38:O38,'1998'!N38:O38,'1997'!N38:O38,'1996'!N38:O38,'1995'!N38:O38,'1994'!N38:O38)</f>
        <v>39</v>
      </c>
      <c r="I4" s="57">
        <f>MAX('2013'!P38:Q38,'2012'!P38:Q38,'2011'!P38:Q38,'2010'!P38:Q38,'2009'!P38:Q38,'2008'!P38:Q38,'2007'!P38:Q38,'2006'!P38:Q38,'2005'!P38:Q38,'2004'!P38:Q38,'2003'!P38:Q38,'2002'!P38:Q38,'2001'!P38:Q38,'2000'!P38:Q38,'1999'!P39:Q39,'1998'!P38:Q38,'1997'!P38:Q38,'1996'!P38:Q38,'1995'!P38:Q38,'1994'!P38:Q38)</f>
        <v>39.9</v>
      </c>
      <c r="J4" s="57">
        <f>MAX('2012'!R38:S38,'2011'!R38:S38,'2010'!R38:S38,'2009'!R38:S38,'2008'!R38:S38,'2007'!R38:S38,'2006'!R38:S38,'2005'!R38:S38,'2004'!R38:S38,'2003'!R38:S38,'2002'!R38:S38,'2001'!R38:S38,'2000'!R38:S38,'1999'!R39:S39,'1998'!R38:S38,'1997'!R38:S38,'1996'!R38:S38,'1995'!R38:S38,'1994'!R38:S38)</f>
        <v>34.200000000000003</v>
      </c>
      <c r="K4" s="57">
        <f>MAX('2012'!T38:U38,'2011'!T38:U38,'2010'!T38:U38,'2009'!T38:U38,'2008'!T38:U38,'2007'!T38:U38,'2006'!T38:U38,'2005'!T38:U38,'2004'!T38:U38,'2003'!T38:U38,'2002'!T38:U38,'2001'!T38:U38,'2000'!T38:U38,'1999'!R39:S39,'1998'!T38:U38,'1997'!T38:U38,'1996'!T38:U38,'1995'!T38:U38,'1994'!T38:U38)</f>
        <v>36</v>
      </c>
      <c r="L4" s="57">
        <f>MAX('2012'!V38:W38,'2011'!V38:W38,'2010'!V38:W38,'2009'!V38:W38,'2008'!V38:W38,'2007'!V38:W38,'2006'!V38:W38,'2005'!V38:W38,'2004'!V38:W38,'2003'!V38:W38,'2002'!V38:W38,'2001'!V38:W38,'2000'!V38:W38,'1999'!V38:W38,'1998'!V38:W38,'1997'!V38:W38,'1996'!V38:W38,'1995'!V38:W38,'1994'!V38:W38)</f>
        <v>27.1</v>
      </c>
      <c r="M4" s="57">
        <f>MAX('2012'!X38:Y38,'2011'!X38:Y38,'2010'!X38:Y38,'2009'!X38:Y38,'2008'!X38:Y38,'2007'!X38:Y38,'2006'!X38:Y38,'2005'!X38:Y38,'2004'!X38:Y38,'2003'!X38:Y38,'2002'!X38:Y38,'2001'!X38:Y38,'2000'!X38:Y38,'1999'!X38:Y38,'1998'!X38:Y38,'1997'!X38:Y38,'1996'!X38:Y38,'1995'!X38:Y38,'1994'!X38:Y38)</f>
        <v>21.9</v>
      </c>
    </row>
    <row r="5" spans="1:13" ht="13.5" customHeight="1" x14ac:dyDescent="0.25">
      <c r="A5" s="60" t="s">
        <v>115</v>
      </c>
      <c r="B5" s="58">
        <f>AVERAGE('2013'!B39:C39,'2012'!B39:C39,'2011'!B39:C39,'2010'!B39:C39,'2009'!B39:C39,'2008'!B39:C39,'2007'!B39:C39,'2006'!B39:C39,'2005'!B39:C39,'2004'!B39:C39,'2003'!B39:C39,'2002'!B39:C39,'2001'!B39:C39,'2000'!B39:C39,'1999'!I40:K40,'1998'!B39:C39,'1997'!B39:C39,'1996'!B39:C39,'1995'!B39:C39,'1994'!B39:C39)</f>
        <v>13.165967741935484</v>
      </c>
      <c r="C5" s="58">
        <f>AVERAGE('2013'!D39:E39,'2012'!D39:E39,'2011'!D39:E39,'2010'!D39:E39,'2009'!D39:E39,'2008'!D39:E39,'2007'!D39:E39,'2006'!D39:E39,'2005'!D39:E39,'2004'!D39:E39,'2003'!D39:E39,'2002'!D39:E39,'2001'!D39:E39,'2000'!D39:E39,'1999'!J40:L40,'1998'!D39:E39,'1997'!D39:E39,'1996'!D39:E39,'1995'!D39:E39,'1994'!D39:E39)</f>
        <v>16.161890132397044</v>
      </c>
      <c r="D5" s="58">
        <f>AVERAGE('2013'!F39:G39,'2012'!F39:G39,'2011'!F39:G39,'2010'!F39:G39,'2009'!F39:G39,'2008'!F39:G39,'2007'!F39:G39,'2006'!F39:G39,'2005'!F39:G39,'2004'!F39:G39,'2003'!F39:G39,'2002'!F39:G39,'2001'!F39:G39,'2000'!F39:G39,'1999'!K40:M40,'1998'!F39:G39,'1997'!F39:G39,'1996'!F39:G39,'1995'!F39:G39,'1994'!F39:G39)</f>
        <v>19.024973118279568</v>
      </c>
      <c r="E5" s="58">
        <f>AVERAGE('2013'!G39:H39,'2012'!G39:H39,'2011'!G39:H39,'2010'!G39:H39,'2009'!G39:H39,'2008'!G39:H39,'2007'!G39:H39,'2006'!G39:H39,'2005'!G39:H39,'2004'!G39:H39,'2003'!G39:H39,'2002'!G39:H39,'2001'!G39:H39,'2000'!G39:H39,'1999'!L40:N40,'1998'!G39:H39,'1997'!G39:H39,'1996'!G39:H39,'1995'!G39:H39,'1994'!G39:H39)</f>
        <v>22.246991295442911</v>
      </c>
      <c r="F5" s="58">
        <f>AVERAGE('2013'!J39:K39,'2012'!J39:K39,'2011'!J39:K39,'2010'!J39:K39,'2009'!J39:K39,'2008'!J39:K39,'2007'!J39:K39,'2006'!J39:K39,'2005'!J39:K39,'2004'!J39:K39,'2003'!J39:K39,'2002'!J39:K39,'2001'!J39:K39,'2000'!J39:K39,'1999'!M40:O40,'1998'!J39:K39,'1997'!J39:K39,'1996'!J39:K39,'1995'!J39:K39,'1994'!J39:K39)</f>
        <v>25.980000000000008</v>
      </c>
      <c r="G5" s="58">
        <f>AVERAGE('2013'!L39:O39,'2012'!L39:O39,'2011'!L39:O39,'2010'!L39:O39,'2009'!L39:O39,'2008'!L39:O39,'2007'!L39:O39,'2006'!L39:O39,'2005'!L39:O39,'2004'!L39:O39,'2003'!L39:O39,'2002'!L39:O39,'2001'!L39:O39,'2000'!L39:O39,'1999'!N40:P40,'1998'!L39:O39,'1997'!L39:O39,'1996'!L39:O39,'1995'!L39:O39,'1994'!L39:O39)</f>
        <v>31.198005376344089</v>
      </c>
      <c r="H5" s="58">
        <f>AVERAGE('2013'!M39:N39,'2012'!M39:N39,'2011'!M39:N39,'2010'!M39:N39,'2009'!M39:N39,'2008'!M39:N39,'2007'!M39:N39,'2006'!M39:N39,'2005'!M39:N39,'2004'!M39:N39,'2003'!M39:N39,'2002'!M39:N39,'2001'!M39:N39,'2000'!M39:N39,'1999'!O40:Q40,'1998'!M39:N39,'1997'!M39:N39,'1996'!M39:N39,'1995'!M39:N39,'1994'!M39:N39)</f>
        <v>32.287903225806446</v>
      </c>
      <c r="I5" s="58">
        <f>AVERAGE('2013'!P39:R39,'2012'!P39:R39,'2011'!P39:R39,'2010'!P39:R39,'2009'!P39:R39,'2008'!P39:R39,'2007'!P39:R39,'2006'!P39:R39,'2005'!P39:R39,'2004'!P39:R39,'2003'!P39:R39,'2002'!P39:R39,'2001'!P39:R39,'2000'!P39:R39,'1999'!P40:R40,'1998'!P39:R39,'1997'!P39:R39,'1996'!P39:R39,'1995'!P39:R39,'1994'!P39:R39)</f>
        <v>29.609109456851392</v>
      </c>
      <c r="J5" s="58">
        <f>AVERAGE('2012'!R39:S39,'2011'!R39:S39,'2010'!R39:S39,'2009'!R39:S39,'2008'!R39:S39,'2007'!R39:S39,'2006'!R39:S39,'2005'!R39:S39,'2004'!R39:S39,'2003'!R39:S39,'2002'!R39:S39,'2001'!R39:S39,'2000'!R39:S39,'1999'!R40:S40,'1998'!R39:S39,'1997'!R39:S39,'1996'!R39:S39,'1995'!R39:S39,'1994'!R39:S39)</f>
        <v>27.165727221279003</v>
      </c>
      <c r="K5" s="58">
        <f>AVERAGE('2012'!T39:U39,'2011'!T39:U39,'2010'!T39:U39,'2009'!T39:U39,'2008'!T39:U39,'2007'!T39:U39,'2006'!T39:U39,'2005'!T39:U39,'2004'!T39:U39,'2003'!T39:U39,'2002'!T39:U39,'2001'!T39:U39,'2000'!T39:U39,'1999'!S40:V40,'1998'!T39:U39,'1997'!T39:U39,'1996'!T39:U39,'1995'!T39:U39,'1994'!T39:U39)</f>
        <v>22.238989247311832</v>
      </c>
      <c r="L5" s="58">
        <f>AVERAGE('2012'!V39:W39,'2011'!V39:W39,'2010'!V39:W39,'2009'!V39:W39,'2008'!V39:W39,'2007'!V39:W39,'2006'!V39:W39,'2005'!V39:W39,'2004'!V39:W39,'2003'!V39:W39,'2002'!V39:W39,'2001'!V39:W39,'2000'!V39:W39,'1999'!V39:W39,'1998'!V39:W39,'1997'!V39:W39,'1996'!V39:W39,'1995'!V39:W39,'1994'!V39:W39)</f>
        <v>16.145614035087721</v>
      </c>
      <c r="M5" s="58">
        <f>AVERAGE('2012'!X39:Y39,'2011'!X39:Y39,'2010'!X39:Y39,'2009'!X39:Y39,'2008'!X39:Y39,'2007'!X39:Y39,'2006'!X39:Y39,'2005'!X39:Y39,'2004'!X39:Y39,'2003'!X39:Y39,'2002'!X39:Y39,'2001'!X39:Y39,'2000'!X39:Y39,'1999'!X39:Y39,'1998'!X39:Y39,'1997'!X39:Y39,'1996'!X39:Y39,'1995'!X39:Y39,'1994'!X39:Y39)</f>
        <v>12.360101867572158</v>
      </c>
    </row>
    <row r="6" spans="1:13" ht="13.5" customHeight="1" x14ac:dyDescent="0.25">
      <c r="A6" s="59" t="s">
        <v>116</v>
      </c>
      <c r="B6" s="57">
        <f>MIN('2013'!B42:C42,'2012'!B42:C42,'2011'!B42:C42,'2010'!B42:C42,'2009'!B42:C42,'2008'!B42:C42,'2007'!B42:C42,'2006'!B42:C42,'2005'!B42:C42,'2004'!B42:C42,'2003'!B42:C42,'2002'!B42:C42,'2001'!B42:C42,'2000'!B42:C42,'1999'!I43:J43,'1998'!B42:C42,'1997'!B42:C42,'1996'!B42:C42,'1995'!B42:C42,'1994'!B42:C42)</f>
        <v>-6.3</v>
      </c>
      <c r="C6" s="57">
        <f>MIN('2013'!D42:E42,'2012'!D42:E42,'2011'!D42:E42,'2010'!D42:E42,'2009'!D42:E42,'2008'!D42:E42,'2007'!D42:E42,'2006'!D42:E42,'2005'!D42:E42,'2004'!D42:E42,'2003'!D42:E42,'2002'!D42:E42,'2001'!D42:E42,'2000'!D42:E42,'1999'!J43:K43,'1998'!D42:E42,'1997'!D42:E42,'1996'!D42:E42,'1995'!D42:E42,'1994'!D42:E42)</f>
        <v>-5.0999999999999996</v>
      </c>
      <c r="D6" s="57">
        <f>MIN('2013'!F42:G42,'2012'!F42:G42,'2011'!F42:G42,'2010'!F42:G42,'2009'!F42:G42,'2008'!F42:G42,'2007'!F42:G42,'2006'!F42:G42,'2005'!F42:G42,'2004'!F42:G42,'2003'!F42:G42,'2002'!F42:G42,'2001'!F42:G42,'2000'!F42:G42,'1999'!K43:L43,'1998'!F42:G42,'1997'!F42:G42,'1996'!F42:G42,'1995'!F42:G42,'1994'!F42:G42)</f>
        <v>-4</v>
      </c>
      <c r="E6" s="57">
        <f>MIN('2013'!G42:H42,'2012'!G42:H42,'2011'!G42:H42,'2010'!G42:H42,'2009'!G42:H42,'2008'!G42:H42,'2007'!G42:H42,'2006'!G42:H42,'2005'!G42:H42,'2004'!G42:H42,'2003'!G42:H42,'2002'!G42:H42,'2001'!G42:H42,'2000'!G42:H42,'1999'!L43:M43,'1998'!G42:H42,'1997'!G42:H42,'1996'!G42:H42,'1995'!G42:H42,'1994'!G42:H42)</f>
        <v>0</v>
      </c>
      <c r="F6" s="57">
        <f>MIN('2013'!J42:K42,'2012'!J42:K42,'2011'!J42:K42,'2010'!J42:K42,'2009'!J42:K42,'2008'!J42:K42,'2007'!J42:K42,'2006'!J42:K42,'2005'!J42:K42,'2004'!J42:K42,'2003'!J42:K42,'2002'!J42:K42,'2001'!J42:K42,'2000'!J42:K42,'1999'!M43:N43,'1998'!J42:K42,'1997'!J42:K42,'1996'!J42:K42,'1995'!J42:K42,'1994'!J42:K42)</f>
        <v>3.6</v>
      </c>
      <c r="G6" s="57">
        <f>MIN('2013'!L42:M42,'2012'!L42:M42,'2011'!L42:M42,'2010'!L42:M42,'2009'!L42:M42,'2008'!L42:M42,'2007'!L42:M42,'2006'!L42:M42,'2005'!L42:M42,'2004'!L42:M42,'2003'!L42:M42,'2002'!L42:M42,'2001'!L42:M42,'2000'!L42:M42,'1999'!N43:O43,'1998'!L42:M42,'1997'!L42:M42,'1996'!L42:M42,'1995'!L42:M42,'1994'!L42:M42)</f>
        <v>9.1</v>
      </c>
      <c r="H6" s="57">
        <f>MIN('2013'!N42:O42,'2012'!N42:O42,'2011'!N42:O42,'2010'!N42:O42,'2009'!N42:O42,'2008'!N42:O42,'2007'!N42:O42,'2006'!N42:O42,'2005'!N42:O42,'2004'!N42:O42,'2003'!N42:O42,'2002'!N42:O42,'2001'!N42:O42,'2000'!N42:O42,'1999'!O43:P43,'1998'!N42:O42,'1997'!N42:O42,'1996'!N42:O42,'1995'!N42:O42,'1994'!N42:O42)</f>
        <v>11.6</v>
      </c>
      <c r="I6" s="57">
        <f>MIN('2013'!P42:Q42,'2012'!P42:Q42,'2011'!P42:Q42,'2010'!P42:Q42,'2009'!P42:Q42,'2008'!P42:Q42,'2007'!P42:Q42,'2006'!P42:Q42,'2005'!P42:Q42,'2004'!P42:Q42,'2003'!P42:Q42,'2002'!P42:Q42,'2001'!P42:Q42,'2000'!P42:Q42,'1999'!P43:Q43,'1998'!P42:Q42,'1997'!P42:Q42,'1996'!P42:Q42,'1995'!P42:Q42,'1994'!P42:Q42)</f>
        <v>10.8</v>
      </c>
      <c r="J6" s="57">
        <f>MIN('2012'!R42:S42,'2011'!R42:S42,'2010'!R42:S42,'2009'!R42:S42,'2008'!R42:S42,'2007'!R42:S42,'2006'!R42:S42,'2005'!R42:S42,'2004'!R42:S42,'2003'!R42:S42,'2002'!R42:S42,'2001'!R42:S42,'2000'!R42:S42,'1999'!R43:S43,'1998'!R42:S42,'1997'!R42:S42,'1996'!R42:S42,'1995'!R42:S42,'1994'!R42:S42)</f>
        <v>7</v>
      </c>
      <c r="K6" s="57">
        <f>MIN('2012'!T42:U42,'2011'!T42:U42,'2010'!T42:U42,'2009'!T42:U42,'2008'!T42:U42,'2007'!T42:U42,'2006'!T42:U42,'2005'!T42:U42,'2004'!T42:U42,'2003'!T42:U42,'2002'!T42:U42,'2001'!T42:U42,'2000'!T42:U42,'1999'!S43:T43,'1998'!T42:U42,'1997'!T42:U42,'1996'!T42:U42,'1995'!T42:U42,'1994'!T42:U42)</f>
        <v>2.9</v>
      </c>
      <c r="L6" s="58">
        <f>MIN('2012'!V42:W42,'2011'!V42:W42,'2010'!V42:W42,'2009'!V42:W42,'2008'!V42:W42,'2007'!V42:W42,'2006'!V42:W42,'2005'!V42:W42,'2004'!V42:W42,'2003'!V42:W42,'2002'!V42:W42,'2001'!V42:W42,'2000'!V42:W42,'1999'!V42:W42,'1998'!V42:W42,'1997'!V42:W42,'1996'!V42:W42,'1995'!V42:W42,'1994'!V42:W42)</f>
        <v>-4.3</v>
      </c>
      <c r="M6" s="58">
        <f>MIN('2012'!X42:Y42,'2011'!X42:Y42,'2010'!X42:Y42,'2009'!X42:Y42,'2008'!X42:Y42,'2007'!X42:Y42,'2006'!X42:Y42,'2005'!X42:Y42,'2004'!X42:Y42,'2003'!X42:Y42,'2002'!X42:Y42,'2001'!X42:Y42,'2000'!X42:Y42,'1999'!X42:Y42,'1998'!X42:Y42,'1997'!X42:Y42,'1996'!X42:Y42,'1995'!X42:Y42,'1994'!X42:Y42)</f>
        <v>-7.8</v>
      </c>
    </row>
    <row r="7" spans="1:13" ht="13.5" customHeight="1" x14ac:dyDescent="0.25">
      <c r="A7" s="60" t="s">
        <v>117</v>
      </c>
      <c r="B7" s="58">
        <f>AVERAGE('2013'!B41:C41,'2012'!B41:C41,'2011'!B41:C41,'2010'!B41:C41,'2009'!B41:C41,'2008'!B41:C41,'2007'!B41:C41,'2006'!B41:C41,'2005'!B41:C41,'2004'!B41:C41,'2003'!B41:C41,'2002'!B41:C41,'2001'!B41:C41,'2000'!B41:C41,'1999'!I42:J42,'1998'!B41:C41,'1997'!B41:C41,'1996'!B41:C41,'1995'!B41:C41,'1994'!B41:C41)</f>
        <v>3.5048329493087556</v>
      </c>
      <c r="C7" s="58">
        <f>AVERAGE('2013'!D41:E41,'2012'!D41:E41,'2011'!D41:E41,'2010'!D41:E41,'2009'!D41:E41,'2008'!D41:E41,'2007'!D41:E41,'2006'!D41:E41,'2005'!D41:E41,'2004'!D41:E41,'2003'!D41:E41,'2002'!D41:E41,'2001'!D41:E41,'2000'!D41:E41,'1999'!J42:K42,'1998'!D41:E41,'1997'!D41:E41,'1996'!D41:E41,'1995'!D41:E41,'1994'!D41:E41)</f>
        <v>3.9563997695852535</v>
      </c>
      <c r="D7" s="58">
        <f>AVERAGE('2013'!E41:F41,'2012'!E41:F41,'2011'!E41:F41,'2010'!E41:F41,'2009'!E41:F41,'2008'!E41:F41,'2007'!E41:F41,'2006'!E41:F41,'2005'!E41:F41,'2004'!E41:F41,'2003'!E41:F41,'2002'!E41:F41,'2001'!E41:F41,'2000'!E41:F41,'1999'!K42:L42,'1998'!E41:F41,'1997'!E41:F41,'1996'!E41:F41,'1995'!E41:F41,'1994'!E41:F41)</f>
        <v>6.5549301075268813</v>
      </c>
      <c r="E7" s="58">
        <f>AVERAGE('2013'!H41:I41,'2012'!H41:I41,'2011'!H41:I41,'2010'!H41:I41,'2009'!H41:I41,'2008'!H41:I41,'2007'!H41:I41,'2006'!H41:I41,'2005'!H41:I41,'2004'!H41:I41,'2003'!H41:I41,'2002'!H41:I41,'2001'!H41:I41,'2000'!H41:I41,'1999'!L42:M42,'1998'!H41:I41,'1997'!H41:I41,'1996'!H41:I41,'1995'!H41:I41,'1994'!H41:I41)</f>
        <v>8.9845833333333331</v>
      </c>
      <c r="F7" s="58">
        <f>AVERAGE('2013'!J41:K41,'2012'!J41:K41,'2011'!J41:K41,'2010'!J41:K41,'2009'!J41:K41,'2008'!J41:K41,'2007'!J41:K41,'2006'!J41:K41,'2005'!J41:K41,'2004'!J41:K41,'2003'!J41:K41,'2002'!J41:K41,'2001'!J41:K41,'2000'!J41:K41,'1999'!M42:N42,'1998'!J41:K41,'1997'!J41:K41,'1996'!J41:K41,'1995'!J41:K41,'1994'!J41:K41)</f>
        <v>12.654354838709677</v>
      </c>
      <c r="G7" s="58">
        <f>AVERAGE('2013'!L41:M41,'2012'!L41:M41,'2011'!L41:M41,'2010'!L41:M41,'2009'!L41:M41,'2008'!L41:M41,'2007'!L41:M41,'2006'!L41:M41,'2005'!L41:M41,'2004'!L41:M41,'2003'!L41:M41,'2002'!L41:M41,'2001'!L41:M41,'2000'!L41:M41,'1999'!N42:O42,'1998'!L41:M41,'1997'!L41:M41,'1996'!L41:M41,'1995'!L41:M41,'1994'!L41:M41)</f>
        <v>16.581155913978495</v>
      </c>
      <c r="H7" s="58">
        <f>AVERAGE('2013'!N41:O41,'2012'!N41:O41,'2011'!N41:O41,'2010'!N41:O41,'2009'!N41:O41,'2008'!N41:O41,'2007'!N41:O41,'2006'!N41:O41,'2005'!N41:O41,'2004'!N41:O41,'2003'!N41:O41,'2002'!N41:O41,'2001'!N41:O41,'2000'!N41:O41,'1999'!O42:P42,'1998'!N41:O41,'1997'!N41:O41,'1996'!N41:O41,'1995'!N41:O41,'1994'!N41:O41)</f>
        <v>19.247580645161289</v>
      </c>
      <c r="I7" s="58">
        <f>AVERAGE('2013'!P41:Q41,'2012'!P41:Q41,'2011'!P41:Q41,'2010'!P41:Q41,'2009'!P41:Q41,'2008'!P41:Q41,'2007'!P41:Q41,'2006'!P41:Q41,'2005'!P41:Q41,'2004'!P41:Q41,'2003'!P41:Q41,'2002'!P41:Q41,'2001'!P41:Q41,'2000'!P41:Q41,'1999'!P42:Q42,'1998'!P41:Q41,'1997'!P41:Q41,'1996'!P41:Q41,'1995'!P41:Q41,'1994'!P41:Q41)</f>
        <v>19.237258064516126</v>
      </c>
      <c r="J7" s="58">
        <f>AVERAGE('2012'!R41:S41,'2011'!R41:S41,'2010'!R41:S41,'2009'!R41:S41,'2008'!R41:S41,'2007'!R41:S41,'2006'!R41:S41,'2005'!R41:S41,'2004'!R41:S41,'2003'!R41:S41,'2002'!R41:S41,'2001'!R41:S41,'2000'!R41:S41,'1999'!R42:S42,'1998'!R41:S41,'1997'!R41:S41,'1996'!R41:S41,'1995'!R41:S41,'1994'!R41:S41)</f>
        <v>15.465772495755516</v>
      </c>
      <c r="K7" s="58">
        <f>AVERAGE('2012'!T41:U41,'2011'!T41:U41,'2010'!T41:U41,'2009'!T41:U41,'2008'!T41:U41,'2007'!T41:U41,'2006'!T41:U41,'2005'!T41:U41,'2004'!T41:U41,'2003'!T41:U41,'2002'!T41:U41,'2001'!T41:U41,'2000'!T41:U41,'1999'!S42:T42,'1998'!T41:U41,'1997'!T41:U41,'1996'!T41:U41,'1995'!T41:U41,'1994'!T41:U41)</f>
        <v>11.968081494057728</v>
      </c>
      <c r="L7" s="58">
        <f>AVERAGE('2012'!V41:W41,'2011'!V41:W41,'2010'!V41:W41,'2009'!V41:W41,'2008'!V41:W41,'2007'!V41:W41,'2006'!V41:W41,'2005'!V41:W41,'2004'!V41:W41,'2003'!V41:W41,'2002'!V41:W41,'2001'!V41:W41,'2000'!V41:W41,'1999'!T42:U42,'1998'!V41:W41,'1997'!V41:W41,'1996'!V41:W41,'1995'!V41:W41,'1994'!V41:W41)</f>
        <v>6.808896434634975</v>
      </c>
      <c r="M7" s="58">
        <f>AVERAGE('2012'!X41:Y41,'2011'!X41:Y41,'2010'!X41:Y41,'2009'!X41:Y41,'2008'!X41:Y41,'2007'!X41:Y41,'2006'!X41:Y41,'2005'!X41:Y41,'2004'!X41:Y41,'2003'!X41:Y41,'2002'!X41:Y41,'2001'!X41:Y41,'2000'!X41:Y41,'1999'!U42:V42,'1998'!X41:Y41,'1997'!X41:Y41,'1996'!X41:Y41,'1995'!X41:Y41,'1994'!X41:Y41)</f>
        <v>3.3867119411431803</v>
      </c>
    </row>
    <row r="8" spans="1:13" ht="13.5" customHeight="1" x14ac:dyDescent="0.25">
      <c r="A8" s="59" t="s">
        <v>118</v>
      </c>
      <c r="B8" s="58">
        <f>AVERAGE('2013'!B40:C40,'2012'!B40:C40,'2011'!B40:C40,'2010'!B40:C40,'2009'!B40:C40,'2008'!B40:C40,'2007'!B40:C40,'2006'!B40:C40,'2005'!B40:C40,'2004'!B40:C40,'2003'!B40:C40,'2002'!B40:C40,'2001'!B40:C40,'2000'!B40:C40,'1999'!I41:J41,'1998'!B40:C40,'1997'!B40:C40,'1996'!B40:C40,'1995'!B40:C40,'1994'!B40:C40)</f>
        <v>8.3354003456221211</v>
      </c>
      <c r="C8" s="58">
        <f>AVERAGE('2013'!D40:E40,'2012'!D40:E40,'2011'!D40:E40,'2010'!D40:E40,'2009'!D40:E40,'2008'!D40:E40,'2007'!D40:E40,'2006'!D40:E40,'2005'!D40:E40,'2004'!D40:E40,'2003'!D40:E40,'2002'!D40:E40,'2001'!D40:E40,'2000'!D40:E40,'1999'!J41:K41,'1998'!D40:E40,'1997'!D40:E40,'1996'!D40:E40,'1995'!D40:E40,'1994'!D40:E40)</f>
        <v>9.7136088709677431</v>
      </c>
      <c r="D8" s="58">
        <f>AVERAGE('2013'!E40:F40,'2012'!E40:F40,'2011'!E40:F40,'2010'!E40:F40,'2009'!E40:F40,'2008'!E40:F40,'2007'!E40:F40,'2006'!E40:F40,'2005'!E40:F40,'2004'!E40:F40,'2003'!E40:F40,'2002'!E40:F40,'2001'!E40:F40,'2000'!E40:F40,'1999'!K41:L41,'1998'!E40:F40,'1997'!E40:F40,'1996'!E40:F40,'1995'!E40:F40,'1994'!E40:F40)</f>
        <v>12.789951612903227</v>
      </c>
      <c r="E8" s="58">
        <f>AVERAGE('2013'!H40:I40,'2012'!H40:I40,'2011'!H40:I40,'2010'!H40:I40,'2009'!H40:I40,'2008'!H40:I40,'2007'!H40:I40,'2006'!H40:I40,'2005'!H40:I40,'2004'!H40:I40,'2003'!H40:I40,'2002'!H40:I40,'2001'!H40:I40,'2000'!H40:I40,'1999'!L41:M41,'1998'!H40:I40,'1997'!H40:I40,'1996'!H40:I40,'1995'!H40:I40,'1994'!H40:I40)</f>
        <v>15.348575</v>
      </c>
      <c r="F8" s="58">
        <f>AVERAGE('2013'!J40:K40,'2012'!J40:K40,'2011'!J40:K40,'2010'!J40:K40,'2009'!J40:K40,'2008'!J40:K40,'2007'!J40:K40,'2006'!J40:K40,'2005'!J40:K40,'2004'!J40:K40,'2003'!J40:K40,'2002'!J40:K40,'2001'!J40:K40,'2000'!J40:K40,'1999'!M41:N41,'1998'!J40:K40,'1997'!J40:K40,'1996'!J40:K40,'1995'!J40:K40,'1994'!J40:K40)</f>
        <v>19.317177419354838</v>
      </c>
      <c r="G8" s="58">
        <f>AVERAGE('2013'!L40:M40,'2012'!L40:M40,'2011'!L40:M40,'2010'!L40:M40,'2009'!L40:M40,'2008'!L40:M40,'2007'!L40:M40,'2006'!L40:M40,'2005'!L40:M40,'2004'!L40:M40,'2003'!L40:M40,'2002'!L40:M40,'2001'!L40:M40,'2000'!L40:M40,'1999'!N41:O41,'1998'!L40:M40,'1997'!L40:M40,'1996'!L40:M40,'1995'!L40:M40,'1994'!L40:M40)</f>
        <v>23.344631720430101</v>
      </c>
      <c r="H8" s="58">
        <f>AVERAGE('2013'!N40:O40,'2012'!N40:O40,'2011'!N40:O40,'2010'!N40:O40,'2009'!N40:O40,'2008'!N40:O40,'2007'!N40:O40,'2006'!N40:O40,'2005'!N40:O40,'2004'!N40:O40,'2003'!N40:O40,'2002'!N40:O40,'2001'!N40:O40,'2000'!N40:O40,'1999'!O41:P41,'1998'!N40:O40,'1997'!N40:O40,'1996'!N40:O40,'1995'!N40:O40,'1994'!N40:O40)</f>
        <v>25.767741935483873</v>
      </c>
      <c r="I8" s="58">
        <f>AVERAGE('2013'!P40:Q40,'2012'!P40:Q40,'2011'!P40:Q40,'2010'!P40:Q40,'2009'!P40:Q40,'2008'!P40:Q40,'2007'!P40:Q40,'2006'!P40:Q40,'2005'!P40:Q40,'2004'!P40:Q40,'2003'!P40:Q40,'2002'!P40:Q40,'2001'!P40:Q40,'2000'!P40:Q40,'1999'!P41:Q41,'1998'!P40:Q40,'1997'!P40:Q40,'1996'!P40:Q40,'1995'!P40:Q40,'1994'!P40:Q40)</f>
        <v>25.583790322580644</v>
      </c>
      <c r="J8" s="58">
        <f>AVERAGE('2012'!R40:S40,'2011'!R40:S40,'2010'!R40:S40,'2009'!R40:S40,'2008'!R40:S40,'2007'!R40:S40,'2006'!R40:S40,'2005'!R40:S40,'2004'!R40:S40,'2003'!R40:S40,'2002'!R40:S40,'2001'!R40:S40,'2000'!R40:S40,'1999'!R41:S41,'1998'!R40:S40,'1997'!R40:S40,'1996'!R40:S40,'1995'!R40:S40,'1994'!R40:S40)</f>
        <v>21.315749858517261</v>
      </c>
      <c r="K8" s="58">
        <f>AVERAGE('2012'!T40:U40,'2011'!T40:U40,'2010'!T40:U40,'2009'!T40:U40,'2008'!T40:U40,'2007'!T40:U40,'2006'!T40:U40,'2005'!T40:U40,'2004'!T40:U40,'2003'!T40:U40,'2002'!T40:U40,'2001'!T40:U40,'2000'!T40:U40,'1999'!S41:V41,'1998'!T40:U40,'1997'!T40:U40,'1996'!T40:U40,'1995'!T40:U40,'1994'!T40:U40)</f>
        <v>16.87616666666667</v>
      </c>
      <c r="L8" s="58">
        <f>AVERAGE('2012'!V40:W40,'2011'!V40:W40,'2010'!V40:W40,'2009'!V40:W40,'2008'!V40:W40,'2007'!V40:W40,'2006'!V40:W40,'2005'!V40:W40,'2004'!V40:W40,'2003'!V40:W40,'2002'!V40:W40,'2001'!V40:W40,'2000'!V40:W40,'1999'!T41:W41,'1998'!V40:W40,'1997'!V40:W40,'1996'!V40:W40,'1995'!V40:W40,'1994'!V40:W40)</f>
        <v>11.265688172043012</v>
      </c>
      <c r="M8" s="58">
        <f>AVERAGE('2012'!X40:Y40,'2011'!X40:Y40,'2010'!X40:Y40,'2009'!X40:Y40,'2008'!X40:Y40,'2007'!X40:Y40,'2006'!X40:Y40,'2005'!X40:Y40,'2004'!X40:Y40,'2003'!X40:Y40,'2002'!X40:Y40,'2001'!X40:Y40,'2000'!X40:Y40,'1999'!U41:X41,'1998'!X40:Y40,'1997'!X40:Y40,'1996'!X40:Y40,'1995'!X40:Y40,'1994'!X40:Y40)</f>
        <v>7.6618118279569885</v>
      </c>
    </row>
    <row r="9" spans="1:13" ht="13.5" customHeight="1" x14ac:dyDescent="0.25">
      <c r="A9" s="60" t="s">
        <v>119</v>
      </c>
      <c r="B9" s="58">
        <f>AVERAGE('2013'!B82:C82,'2012'!B82:C82,'2011'!B82:C82,'2010'!B82:C82,'2009'!B82:C82,'2008'!B82:C82,'2007'!B82:C82,'2006'!B82:C82,'2005'!B82:C82,'2004'!B82:C82,'2003'!B82:C82,'2002'!B82:C82,'2001'!B82:C82,'2000'!B82:C82,'1999'!B82:C82,'1998'!B82:C82,'1997'!B82:C82,'1996'!B82:C82,'1995'!B82:C82,'1994'!B82:C82)</f>
        <v>6.05</v>
      </c>
      <c r="C9" s="58">
        <f>AVERAGE('2013'!D82:E82,'2012'!D82:E82,'2011'!D82:E82,'2010'!D82:E82,'2009'!D82:E82,'2008'!D82:E82,'2007'!D82:E82,'2006'!D82:E82,'2005'!D82:E82,'2004'!D82:E82,'2003'!D82:E82,'2002'!D82:E82,'2001'!D82:E82,'2000'!D82:E82,'1999'!D82:E82,'1998'!D82:E82,'1997'!D82:E82,'1996'!D82:E82,'1995'!D82:E82,'1994'!D82:E82)</f>
        <v>4.6500000000000004</v>
      </c>
      <c r="D9" s="58">
        <f>AVERAGE('2013'!E82:F82,'2012'!E82:F82,'2011'!E82:F82,'2010'!E82:F82,'2009'!E82:F82,'2008'!E82:F82,'2007'!E82:F82,'2006'!E82:F82,'2005'!E82:F82,'2004'!E82:F82,'2003'!E82:F82,'2002'!E82:F82,'2001'!E82:F82,'2000'!E82:F82,'1999'!E82:F82,'1998'!E82:F82,'1997'!E82:F82,'1996'!E82:F82,'1995'!E82:F82,'1994'!E82:F82)</f>
        <v>5.85</v>
      </c>
      <c r="E9" s="58">
        <f>AVERAGE('2013'!H82:I82,'2012'!H82:I82,'2011'!H82:I82,'2010'!H82:I82,'2009'!H82:I82,'2008'!H82:I82,'2007'!H82:I82,'2006'!H82:I82,'2005'!H82:I82,'2004'!H82:I82,'2003'!H82:I82,'2002'!H82:I82,'2001'!H82:I82,'2000'!H82:I82,'1999'!H82:I82,'1998'!H82:I82,'1997'!H82:I82,'1996'!H82:I82,'1995'!H82:I82,'1994'!H82:I82)</f>
        <v>7.8</v>
      </c>
      <c r="F9" s="58">
        <f>AVERAGE('2013'!J82:K82,'2012'!J82:K82,'2011'!J82:K82,'2010'!J82:K82,'2009'!J82:K82,'2008'!J82:K82,'2007'!J82:K82,'2006'!J82:K82,'2005'!J82:K82,'2004'!J82:K82,'2003'!J82:K82,'2002'!J82:K82,'2001'!J82:K82,'2000'!J82:K82,'1999'!J82:K82,'1998'!J82:K82,'1997'!J82:K82,'1996'!J82:K82,'1995'!J82:K82,'1994'!J82:K82)</f>
        <v>7.95</v>
      </c>
      <c r="G9" s="58">
        <f>AVERAGE('2013'!L82:M82,'2012'!L82:M82,'2011'!L82:M82,'2010'!L82:M82,'2009'!L82:M82,'2008'!L82:M82,'2007'!L82:M82,'2006'!L82:M82,'2005'!L82:M82,'2004'!L82:M82,'2003'!L82:M82,'2002'!L82:M82,'2001'!L82:M82,'2000'!L82:M82,'1999'!L82:M82,'1998'!L82:M82,'1997'!L82:M82,'1996'!L82:M82,'1995'!L82:M82,'1994'!L82:M82)</f>
        <v>4.95</v>
      </c>
      <c r="H9" s="58">
        <f>AVERAGE('2013'!N82:O82,'2012'!N82:O82,'2011'!N82:O82,'2010'!N82:O82,'2009'!N82:O82,'2008'!N82:O82,'2007'!N82:O82,'2006'!N82:O82,'2005'!N82:O82,'2004'!N82:O82,'2003'!N82:O82,'2002'!N82:O82,'2001'!N82:O82,'2000'!N82:O82,'1999'!N82:O82,'1998'!N82:O82,'1997'!N82:O82,'1996'!N82:O82,'1995'!N82:O82,'1994'!N82:O82)</f>
        <v>3.15</v>
      </c>
      <c r="I9" s="58">
        <f>AVERAGE('2013'!P82:Q82,'2012'!P82:Q82,'2011'!P82:Q82,'2010'!P82:Q82,'2009'!P82:Q82,'2008'!P82:Q82,'2007'!P82:Q82,'2006'!P82:Q82,'2005'!P82:Q82,'2004'!P82:Q82,'2003'!P82:Q82,'2002'!P82:Q82,'2001'!P82:Q82,'2000'!P82:Q82,'1999'!P82:Q82,'1998'!P82:Q82,'1997'!P82:Q82,'1996'!P82:Q82,'1995'!P82:Q82,'1994'!P82:Q82)</f>
        <v>5.3</v>
      </c>
      <c r="J9" s="58">
        <f>AVERAGE('2012'!R82:S82,'2011'!R82:S82,'2010'!R82:S82,'2009'!R82:S82,'2008'!R82:S82,'2007'!R82:S82,'2006'!R82:S82,'2005'!R82:S82,'2004'!R82:S82,'2003'!R82:S82,'2002'!R82:S82,'2001'!R82:S82,'2000'!R82:S82,'1999'!R82:S82,'1998'!R82:S82,'1997'!R82:S82,'1996'!R82:S82,'1995'!R82:S82,'1994'!R82:S82)</f>
        <v>6.1578947368421053</v>
      </c>
      <c r="K9" s="58">
        <f>AVERAGE('2012'!T82:U82,'2011'!T82:U82,'2010'!T82:U82,'2009'!T82:U82,'2008'!T82:U82,'2007'!T82:U82,'2006'!T82:U82,'2005'!T82:U82,'2004'!T82:U82,'2003'!T82:U82,'2002'!T82:U82,'2001'!T82:U82,'2000'!T82:U82,'1999'!T82:U82,'1998'!T82:U82,'1997'!T82:U82,'1996'!T82:U82,'1995'!T82:U82,'1994'!T82:U82)</f>
        <v>7.0526315789473681</v>
      </c>
      <c r="L9" s="58">
        <f>AVERAGE('2012'!V82:W82,'2011'!V82:W82,'2010'!V82:W82,'2009'!V82:W82,'2008'!V82:W82,'2007'!V82:W82,'2006'!V82:W82,'2005'!V82:W82,'2004'!V82:W82,'2003'!V82:W82,'2002'!V82:W82,'2001'!V82:W82,'2000'!V82:W82,'1999'!V82:W82,'1998'!V82:W82,'1997'!V82:W82,'1996'!V82:W82,'1995'!V82:W82,'1994'!V82:W82)</f>
        <v>6.2631578947368425</v>
      </c>
      <c r="M9" s="58">
        <f>AVERAGE('2012'!X82:Y82,'2011'!X82:Y82,'2010'!X82:Y82,'2009'!X82:Y82,'2008'!X82:Y82,'2007'!X82:Y82,'2006'!X82:Y82,'2005'!X82:Y82,'2004'!X82:Y82,'2003'!X82:Y82,'2002'!X82:Y82,'2001'!X82:Y82,'2000'!X82:Y82,'1999'!X82:Y82,'1998'!X82:Y82,'1997'!X82:Y82,'1996'!X82:Y82,'1995'!X82:Y82,'1994'!X82:Y82)</f>
        <v>5.8421052631578947</v>
      </c>
    </row>
    <row r="10" spans="1:13" ht="13.5" customHeight="1" x14ac:dyDescent="0.25">
      <c r="A10" s="59" t="s">
        <v>120</v>
      </c>
      <c r="B10" s="58">
        <f>AVERAGE('2013'!B83:C83,'2012'!B83:C83,'2011'!B83:C83,'2010'!B83:C83,'2009'!B83:C83,'2008'!B83:C83,'2007'!B83:C83,'2006'!B83:C83,'2005'!B83:C83,'2004'!B83:C83,'2003'!B83:C83,'2002'!B83:C83,'2001'!B83:C83,'2000'!B83:C83,'1999'!B83:C83,'1998'!B83:C83,'1997'!B83:C83,'1996'!B83:C83,'1995'!B83:C83,'1994'!B83:C83)</f>
        <v>41.11</v>
      </c>
      <c r="C10" s="58">
        <f>AVERAGE('2013'!D83:E83,'2012'!D83:E83,'2011'!D83:E83,'2010'!D83:E83,'2009'!D83:E83,'2008'!D83:E83,'2007'!D83:E83,'2006'!D83:E83,'2005'!D83:E83,'2004'!D83:E83,'2003'!D83:E83,'2002'!D83:E83,'2001'!D83:E83,'2000'!D83:E83,'1999'!D83:E83,'1998'!D83:E83,'1997'!D83:E83,'1996'!D83:E83,'1995'!D83:E83,'1994'!D83:E83)</f>
        <v>28.959000000000003</v>
      </c>
      <c r="D10" s="58">
        <f>AVERAGE('2013'!E83:F83,'2012'!E83:F83,'2011'!E83:F83,'2010'!E83:F83,'2009'!E83:F83,'2008'!E83:F83,'2007'!E83:F83,'2006'!E83:F83,'2005'!E83:F83,'2004'!E83:F83,'2003'!E83:F83,'2002'!E83:F83,'2001'!E83:F83,'2000'!E83:F83,'1999'!E83:F83,'1998'!E83:F83,'1997'!E83:F83,'1996'!E83:F83,'1995'!E83:F83,'1994'!E83:F83)</f>
        <v>37.716499999999989</v>
      </c>
      <c r="E10" s="58">
        <f>AVERAGE('2013'!H83:I83,'2012'!H83:I83,'2011'!H83:I83,'2010'!H83:I83,'2009'!H83:I83,'2008'!H83:I83,'2007'!H83:I83,'2006'!H83:I83,'2005'!H83:I83,'2004'!H83:I83,'2003'!H83:I83,'2002'!H83:I83,'2001'!H83:I83,'2000'!H83:I83,'1999'!H83:I83,'1998'!H83:I83,'1997'!H83:I83,'1996'!H83:I83,'1995'!H83:I83,'1994'!H83:I83)</f>
        <v>60.672000000000004</v>
      </c>
      <c r="F10" s="58">
        <f>AVERAGE('2013'!J83:K83,'2012'!J83:K83,'2011'!J83:K83,'2010'!J83:K83,'2009'!J83:K83,'2008'!J83:K83,'2007'!J83:K83,'2006'!J83:K83,'2005'!J83:K83,'2004'!J83:K83,'2003'!J83:K83,'2002'!J83:K83,'2001'!J83:K83,'2000'!J83:K83,'1999'!J83:K83,'1998'!J83:K83,'1997'!J83:K83,'1996'!J83:K83,'1995'!J83:K83,'1994'!J83:K83)</f>
        <v>58.636000000000003</v>
      </c>
      <c r="G10" s="58">
        <f>AVERAGE('2013'!L83:M83,'2012'!L83:M83,'2011'!L83:M83,'2010'!L83:M83,'2009'!L83:M83,'2008'!L83:M83,'2007'!L83:M83,'2006'!L83:M83,'2005'!L83:M83,'2004'!L83:M83,'2003'!L83:M83,'2002'!L83:M83,'2001'!L83:M83,'2000'!L83:M83,'1999'!L83:M83,'1998'!L83:M83,'1997'!L83:M83,'1996'!L83:M83,'1995'!L83:M83,'1994'!L83:M83)</f>
        <v>40.029499999999999</v>
      </c>
      <c r="H10" s="58">
        <f>AVERAGE('2013'!N83:O83,'2012'!N83:O83,'2011'!N83:O83,'2010'!N83:O83,'2009'!N83:O83,'2008'!N83:O83,'2007'!N83:O83,'2006'!N83:O83,'2005'!N83:O83,'2004'!N83:O83,'2003'!N83:O83,'2002'!N83:O83,'2001'!N83:O83,'2000'!N83:O83,'1999'!N83:O83,'1998'!N83:O83,'1997'!N83:O83,'1996'!N83:O83,'1995'!N83:O83,'1994'!N83:O83)</f>
        <v>16.895500000000002</v>
      </c>
      <c r="I10" s="58">
        <f>AVERAGE('2013'!P83:Q83,'2012'!P83:Q83,'2011'!P83:Q83,'2010'!P83:Q83,'2009'!P83:Q83,'2008'!P83:Q83,'2007'!P83:Q83,'2006'!P83:Q83,'2005'!P83:Q83,'2004'!P83:Q83,'2003'!P83:Q83,'2002'!P83:Q83,'2001'!P83:Q83,'2000'!P83:Q83,'1999'!P83:Q83,'1998'!P83:Q83,'1997'!P83:Q83,'1996'!P83:Q83,'1995'!P83:Q83,'1994'!P83:Q83)</f>
        <v>56.705499999999994</v>
      </c>
      <c r="J10" s="58">
        <f>AVERAGE('2012'!R83:S83,'2011'!R83:S83,'2010'!R83:S83,'2009'!R83:S83,'2008'!R83:S83,'2007'!R83:S83,'2006'!R83:S83,'2005'!R83:S83,'2004'!R83:S83,'2003'!R83:S83,'2002'!R83:S83,'2001'!R83:S83,'2000'!R83:S83,'1999'!R83:S83,'1998'!R83:S83,'1997'!R83:S83,'1996'!R83:S83,'1995'!R83:S83,'1994'!R83:S83)</f>
        <v>75.744210526315797</v>
      </c>
      <c r="K10" s="58">
        <f>AVERAGE('2012'!T83:U83,'2011'!T83:U83,'2010'!T83:U83,'2009'!T83:U83,'2008'!T83:U83,'2007'!T83:U83,'2006'!T83:U83,'2005'!T83:U83,'2004'!T83:U83,'2003'!T83:U83,'2002'!T83:U83,'2001'!T83:U83,'2000'!T83:U83,'1999'!T83:U83,'1998'!T83:U83,'1997'!T83:U83,'1996'!T83:U83,'1995'!T83:U83,'1994'!T83:U83)</f>
        <v>99.177894736842106</v>
      </c>
      <c r="L10" s="58">
        <f>AVERAGE('2012'!V83:W83,'2011'!V83:W83,'2010'!V83:W83,'2009'!V83:W83,'2008'!V83:W83,'2007'!V83:W83,'2006'!V83:W83,'2005'!V83:W83,'2004'!V83:W83,'2003'!V83:W83,'2002'!V83:W83,'2001'!V83:W83,'2000'!V83:W83,'1999'!V83:W83,'1998'!V83:W83,'1997'!V83:W83,'1996'!V83:W83,'1995'!V83:W83,'1994'!V83:W83)</f>
        <v>47.444736842105272</v>
      </c>
      <c r="M10" s="58">
        <f>AVERAGE('2012'!X83:Y83,'2011'!X83:Y83,'2010'!X83:Y83,'2009'!X83:Y83,'2008'!X83:Y83,'2007'!X83:Y83,'2006'!X83:Y83,'2005'!X83:Y83,'2004'!X83:Y83,'2003'!X83:Y83,'2002'!X83:Y83,'2001'!X83:Y83,'2000'!X83:Y83,'1999'!X83:Y83,'1998'!X83:Y83,'1997'!X83:Y83,'1996'!X83:Y83,'1995'!X83:Y83,'1994'!X83:Y83)</f>
        <v>55.726315789473695</v>
      </c>
    </row>
    <row r="11" spans="1:13" ht="13.5" customHeight="1" x14ac:dyDescent="0.25">
      <c r="A11" s="60" t="s">
        <v>121</v>
      </c>
      <c r="B11" s="57">
        <f>MAX('2012'!B51:C81,'2011'!B51:C81,'2010'!B51:C81,'2009'!B51:C81,'2008'!B51:C81,'2007'!B51:C81,'2006'!B51:C81,'2005'!B51:C81,'2004'!B51:C81,'2003'!B51:C81,'2002'!B51:C81,'2001'!B51:C81,'2000'!B51:C81,'1999'!B51:C81,'1998'!B51:C81,'1997'!B51:C81,'1996'!B51:C81,'1995'!B51:C81,'1994'!B51:C81)</f>
        <v>40.799999999999997</v>
      </c>
      <c r="C11" s="57">
        <f>MAX('2013'!D51:E81,'2012'!D51:E81,'2011'!D51:E81,'2010'!D51:E81,'2009'!D51:E81,'2008'!D51:E81,'2007'!D51:E81,'2006'!D51:E81,'2005'!D51:E81,'2004'!D51:E81,'2003'!D51:E81,'2002'!D51:E81,'2001'!D51:E81,'2000'!D51:E81,'1999'!D51:E81,'1998'!D51:E81,'1997'!D51:E81,'1996'!D51:E81,'1995'!D51:E81,'1994'!D51:E81)</f>
        <v>41</v>
      </c>
      <c r="D11" s="57">
        <f>MAX('2013'!E51:F81,'2012'!E51:F81,'2011'!E51:F81,'2010'!E51:F81,'2009'!E51:F81,'2008'!E51:F81,'2007'!E51:F81,'2006'!E51:F81,'2005'!E51:F81,'2004'!E51:F81,'2003'!E51:F81,'2002'!E51:F81,'2001'!E51:F81,'2000'!E51:F81,'1999'!E51:F81,'1998'!E51:F81,'1997'!E51:F81,'1996'!E51:F81,'1995'!E51:F81,'1994'!E51:F81)</f>
        <v>61.41</v>
      </c>
      <c r="E11" s="57">
        <f>MAX('2013'!H51:I81,'2012'!H51:I81,'2011'!H51:I81,'2010'!H51:I81,'2009'!H51:I81,'2008'!H51:I81,'2007'!H51:I81,'2006'!H51:I81,'2005'!H51:I81,'2004'!H51:I81,'2003'!H51:I81,'2002'!H51:I81,'2001'!H51:I81,'2000'!H51:I81,'1999'!H51:I81,'1998'!H51:I81,'1997'!H51:I81,'1996'!H51:I81,'1995'!H51:I81,'1994'!H51:I81)</f>
        <v>55.6</v>
      </c>
      <c r="F11" s="57">
        <f>MAX('2013'!J51:K81,'2012'!J51:K81,'2011'!J51:K81,'2010'!J51:K81,'2009'!J51:K81,'2008'!J51:K81,'2007'!J51:K81,'2006'!J51:K81,'2005'!J51:K81,'2004'!J51:K81,'2003'!J51:K81,'2002'!J51:K81,'2001'!J51:K81,'2000'!J51:K81,'1999'!J51:K81,'1998'!J51:K81,'1997'!J51:K81,'1996'!J51:K81,'1995'!J51:K81,'1994'!J51:K81)</f>
        <v>59.33</v>
      </c>
      <c r="G11" s="57">
        <f>MAX('2013'!L51:M81,'2012'!L51:M81,'2011'!L51:M81,'2010'!L51:M81,'2009'!L51:M81,'2008'!L51:M81,'2007'!L51:M81,'2006'!L51:M81,'2005'!L51:M81,'2004'!L51:M81,'2003'!L51:M81,'2002'!L51:M81,'2001'!L51:M81,'2000'!L51:M81,'1999'!L51:M81,'1998'!L51:M81,'1997'!L51:M81,'1996'!L51:M81,'1995'!L51:M81,'1994'!L51:M81)</f>
        <v>87.1</v>
      </c>
      <c r="H11" s="57">
        <f>MAX('2013'!N51:O81,'2012'!N51:O81,'2011'!N51:O81,'2010'!N51:O81,'2009'!N51:O81,'2008'!N51:O81,'2007'!N51:O81,'2006'!N51:O81,'2005'!N51:O81,'2004'!N51:O81,'2003'!N51:O81,'2002'!N51:O81,'2001'!N51:O81,'2000'!N51:O81,'1999'!N51:O81,'1998'!N51:O81,'1997'!N51:O81,'1996'!N51:O81,'1995'!N51:O81,'1994'!N51:O81)</f>
        <v>32.5</v>
      </c>
      <c r="I11" s="57">
        <f>MAX('2013'!P51:Q81,'2012'!P51:Q81,'2011'!P51:Q81,'2010'!P51:Q81,'2009'!P51:Q81,'2008'!P51:Q81,'2007'!P51:Q81,'2006'!P51:Q81,'2005'!P51:Q81,'2004'!P51:Q81,'2003'!P51:Q81,'2002'!P51:Q81,'2001'!P51:Q81,'2000'!P51:Q81,'1999'!P51:Q81,'1998'!P51:Q81,'1997'!P51:Q81,'1996'!P51:Q81,'1995'!P51:Q81,'1994'!P51:Q81)</f>
        <v>109</v>
      </c>
      <c r="J11" s="57">
        <f>MAX('2012'!Q51:S81,'2011'!Q51:S81,'2010'!Q51:S81,'2009'!Q51:S81,'2008'!Q51:S81,'2007'!Q51:S81,'2006'!Q51:S81,'2005'!Q51:S81,'2004'!Q51:S81,'2003'!Q51:S81,'2002'!Q51:S81,'2001'!Q51:S81,'2000'!Q51:S81,'1999'!Q51:S81,'1998'!Q51:S81,'1997'!Q51:S81,'1996'!Q51:S81,'1995'!Q51:S81,'1994'!Q51:S81)</f>
        <v>139.5</v>
      </c>
      <c r="K11" s="57">
        <f>MAX('2012'!T51:U81,'2011'!T51:U81,'2010'!T51:U81,'2009'!T51:U81,'2008'!T51:U81,'2007'!T51:U81,'2006'!T51:U81,'2005'!T51:U81,'2004'!T51:U81,'2003'!T51:U81,'2002'!T51:U81,'2001'!T51:U81,'2000'!T51:U81,'1999'!T51:U81,'1998'!T51:U81,'1997'!T51:U81,'1996'!T51:U81,'1995'!T51:U81,'1994'!T51:U81)</f>
        <v>150</v>
      </c>
      <c r="L11" s="57">
        <f>MAX('2012'!V51:W81,'2011'!V51:W81,'2010'!V51:W81,'2009'!V51:W81,'2008'!V51:W81,'2007'!V51:W81,'2006'!V51:W81,'2005'!V51:W81,'2004'!V51:W81,'2003'!V51:W81,'2002'!V51:W81,'2001'!V51:W81,'2000'!V51:W81,'1999'!V51:W81,'1998'!V51:W81,'1997'!V51:W81,'1996'!V51:W81,'1995'!V51:W81,'1994'!V51:W81)</f>
        <v>58</v>
      </c>
      <c r="M11" s="57">
        <f>MAX('2012'!X51:Y81,'2011'!X51:Y81,'2010'!X51:Y81,'2009'!X51:Y81,'2008'!X51:Y81,'2007'!X51:Y81,'2006'!X51:Y81,'2005'!X51:Y81,'2004'!X51:Y81,'2003'!X51:Y81,'2002'!X51:Y81,'2001'!X51:Y81,'2000'!X51:Y81,'1999'!X51:Y81,'1998'!X51:Y81,'1997'!X51:Y81,'1996'!X51:Y81,'1995'!X51:Y81,'1994'!X51:Y81)</f>
        <v>113.6</v>
      </c>
    </row>
    <row r="12" spans="1:13" ht="18" customHeight="1" x14ac:dyDescent="0.25"/>
    <row r="15" spans="1:13" x14ac:dyDescent="0.25">
      <c r="A15" s="50"/>
    </row>
    <row r="16" spans="1:13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1" ht="24" customHeight="1" x14ac:dyDescent="0.2">
      <c r="A17" s="50"/>
      <c r="B17" s="157" t="s">
        <v>94</v>
      </c>
      <c r="C17" s="157"/>
      <c r="D17" s="157"/>
      <c r="E17" s="157"/>
      <c r="F17" s="158"/>
      <c r="G17" s="159" t="s">
        <v>96</v>
      </c>
      <c r="H17" s="157"/>
      <c r="I17" s="157"/>
      <c r="J17" s="157"/>
      <c r="K17" s="160"/>
    </row>
    <row r="18" spans="1:11" ht="24" customHeight="1" thickBot="1" x14ac:dyDescent="0.3">
      <c r="A18" s="50"/>
      <c r="B18" s="61" t="s">
        <v>75</v>
      </c>
      <c r="C18" s="62" t="s">
        <v>76</v>
      </c>
      <c r="D18" s="62" t="s">
        <v>90</v>
      </c>
      <c r="E18" s="61" t="s">
        <v>91</v>
      </c>
      <c r="F18" s="61" t="s">
        <v>77</v>
      </c>
      <c r="G18" s="63" t="s">
        <v>75</v>
      </c>
      <c r="H18" s="61" t="s">
        <v>76</v>
      </c>
      <c r="I18" s="61" t="s">
        <v>90</v>
      </c>
      <c r="J18" s="61" t="s">
        <v>91</v>
      </c>
      <c r="K18" s="64" t="s">
        <v>77</v>
      </c>
    </row>
    <row r="19" spans="1:11" ht="24" customHeight="1" thickBot="1" x14ac:dyDescent="0.3">
      <c r="A19" s="50"/>
      <c r="B19" s="65" t="s">
        <v>78</v>
      </c>
      <c r="C19" s="66">
        <f>$B$8</f>
        <v>8.3354003456221211</v>
      </c>
      <c r="D19" s="65">
        <v>8.4</v>
      </c>
      <c r="E19" s="65">
        <v>2013</v>
      </c>
      <c r="F19" s="67">
        <f>D19-C19</f>
        <v>6.459965437787929E-2</v>
      </c>
      <c r="G19" s="68" t="s">
        <v>78</v>
      </c>
      <c r="H19" s="66">
        <f>$B$10</f>
        <v>41.11</v>
      </c>
      <c r="I19" s="65">
        <f>'2013'!$B$83</f>
        <v>22.94</v>
      </c>
      <c r="J19" s="65">
        <v>2013</v>
      </c>
      <c r="K19" s="69">
        <f>I19-H19</f>
        <v>-18.169999999999998</v>
      </c>
    </row>
    <row r="20" spans="1:11" ht="24" customHeight="1" thickBot="1" x14ac:dyDescent="0.3">
      <c r="A20" s="50"/>
      <c r="B20" s="65" t="s">
        <v>79</v>
      </c>
      <c r="C20" s="66">
        <f>$C$8</f>
        <v>9.7136088709677431</v>
      </c>
      <c r="D20" s="65">
        <v>8.6999999999999993</v>
      </c>
      <c r="E20" s="65">
        <v>2013</v>
      </c>
      <c r="F20" s="67">
        <f t="shared" ref="F20:F30" si="0">D20-C20</f>
        <v>-1.0136088709677438</v>
      </c>
      <c r="G20" s="68" t="s">
        <v>79</v>
      </c>
      <c r="H20" s="69">
        <f>$C$10</f>
        <v>28.959000000000003</v>
      </c>
      <c r="I20" s="65">
        <f>'2013'!$D$83</f>
        <v>16.529999999999998</v>
      </c>
      <c r="J20" s="65">
        <v>2013</v>
      </c>
      <c r="K20" s="69">
        <f t="shared" ref="K20:K30" si="1">I20-H20</f>
        <v>-12.429000000000006</v>
      </c>
    </row>
    <row r="21" spans="1:11" ht="24" customHeight="1" thickBot="1" x14ac:dyDescent="0.3">
      <c r="A21" s="50"/>
      <c r="B21" s="70" t="s">
        <v>80</v>
      </c>
      <c r="C21" s="66">
        <f>$D$8</f>
        <v>12.789951612903227</v>
      </c>
      <c r="D21" s="70">
        <v>12.9</v>
      </c>
      <c r="E21" s="70">
        <v>2013</v>
      </c>
      <c r="F21" s="67">
        <f t="shared" si="0"/>
        <v>0.11004838709677323</v>
      </c>
      <c r="G21" s="71" t="s">
        <v>80</v>
      </c>
      <c r="H21" s="72">
        <f>$D$10</f>
        <v>37.716499999999989</v>
      </c>
      <c r="I21" s="70">
        <f>'2013'!$F$83</f>
        <v>81.72</v>
      </c>
      <c r="J21" s="70">
        <v>2013</v>
      </c>
      <c r="K21" s="69">
        <f t="shared" si="1"/>
        <v>44.00350000000001</v>
      </c>
    </row>
    <row r="22" spans="1:11" ht="24" customHeight="1" thickBot="1" x14ac:dyDescent="0.3">
      <c r="A22" s="50"/>
      <c r="B22" s="65" t="s">
        <v>81</v>
      </c>
      <c r="C22" s="66">
        <f>$E$8</f>
        <v>15.348575</v>
      </c>
      <c r="D22" s="65">
        <v>15</v>
      </c>
      <c r="E22" s="65">
        <v>2013</v>
      </c>
      <c r="F22" s="67">
        <f t="shared" si="0"/>
        <v>-0.3485750000000003</v>
      </c>
      <c r="G22" s="68" t="s">
        <v>81</v>
      </c>
      <c r="H22" s="69">
        <f>$E$10</f>
        <v>60.672000000000004</v>
      </c>
      <c r="I22" s="65">
        <f>'2013'!$H$83</f>
        <v>86.24</v>
      </c>
      <c r="J22" s="65">
        <v>2013</v>
      </c>
      <c r="K22" s="65">
        <f t="shared" si="1"/>
        <v>25.567999999999991</v>
      </c>
    </row>
    <row r="23" spans="1:11" ht="24" customHeight="1" thickBot="1" x14ac:dyDescent="0.3">
      <c r="A23" s="50"/>
      <c r="B23" s="65" t="s">
        <v>82</v>
      </c>
      <c r="C23" s="66">
        <f>$F$8</f>
        <v>19.317177419354838</v>
      </c>
      <c r="D23" s="65">
        <v>17.63</v>
      </c>
      <c r="E23" s="65">
        <v>2013</v>
      </c>
      <c r="F23" s="67">
        <f t="shared" si="0"/>
        <v>-1.687177419354839</v>
      </c>
      <c r="G23" s="68" t="s">
        <v>82</v>
      </c>
      <c r="H23" s="69">
        <f>$F$10</f>
        <v>58.636000000000003</v>
      </c>
      <c r="I23" s="65">
        <f>'2013'!$J$83</f>
        <v>70.950000000000017</v>
      </c>
      <c r="J23" s="65">
        <v>2013</v>
      </c>
      <c r="K23" s="69">
        <f t="shared" si="1"/>
        <v>12.314000000000014</v>
      </c>
    </row>
    <row r="24" spans="1:11" ht="24" customHeight="1" thickBot="1" x14ac:dyDescent="0.3">
      <c r="A24" s="50"/>
      <c r="B24" s="65" t="s">
        <v>83</v>
      </c>
      <c r="C24" s="66">
        <f>$G$8</f>
        <v>23.344631720430101</v>
      </c>
      <c r="D24" s="65">
        <v>22.17</v>
      </c>
      <c r="E24" s="65">
        <v>2013</v>
      </c>
      <c r="F24" s="67">
        <f t="shared" si="0"/>
        <v>-1.1746317204300993</v>
      </c>
      <c r="G24" s="68" t="s">
        <v>83</v>
      </c>
      <c r="H24" s="69">
        <f>$G$10</f>
        <v>40.029499999999999</v>
      </c>
      <c r="I24" s="65">
        <v>22.88</v>
      </c>
      <c r="J24" s="65">
        <v>2013</v>
      </c>
      <c r="K24" s="69">
        <f t="shared" si="1"/>
        <v>-17.1495</v>
      </c>
    </row>
    <row r="25" spans="1:11" ht="24" customHeight="1" thickBot="1" x14ac:dyDescent="0.3">
      <c r="A25" s="50"/>
      <c r="B25" s="65" t="s">
        <v>84</v>
      </c>
      <c r="C25" s="66">
        <f>$H$8</f>
        <v>25.767741935483873</v>
      </c>
      <c r="D25" s="65">
        <v>26.7</v>
      </c>
      <c r="E25" s="65">
        <v>2013</v>
      </c>
      <c r="F25" s="67">
        <f t="shared" si="0"/>
        <v>0.93225806451612669</v>
      </c>
      <c r="G25" s="68" t="s">
        <v>84</v>
      </c>
      <c r="H25" s="69">
        <f>$H$10</f>
        <v>16.895500000000002</v>
      </c>
      <c r="I25" s="65">
        <v>13.17</v>
      </c>
      <c r="J25" s="65">
        <v>2013</v>
      </c>
      <c r="K25" s="69">
        <f t="shared" si="1"/>
        <v>-3.725500000000002</v>
      </c>
    </row>
    <row r="26" spans="1:11" ht="24" customHeight="1" thickBot="1" x14ac:dyDescent="0.3">
      <c r="A26" s="50"/>
      <c r="B26" s="65" t="s">
        <v>85</v>
      </c>
      <c r="C26" s="66">
        <f>$I$8</f>
        <v>25.583790322580644</v>
      </c>
      <c r="D26" s="65">
        <v>26</v>
      </c>
      <c r="E26" s="65">
        <v>2013</v>
      </c>
      <c r="F26" s="67">
        <f t="shared" si="0"/>
        <v>0.41620967741935644</v>
      </c>
      <c r="G26" s="68" t="s">
        <v>85</v>
      </c>
      <c r="H26" s="69">
        <f>$I$10</f>
        <v>56.705499999999994</v>
      </c>
      <c r="I26" s="65">
        <v>18.89</v>
      </c>
      <c r="J26" s="65">
        <v>2013</v>
      </c>
      <c r="K26" s="69">
        <f t="shared" si="1"/>
        <v>-37.815499999999993</v>
      </c>
    </row>
    <row r="27" spans="1:11" ht="24" customHeight="1" thickBot="1" x14ac:dyDescent="0.3">
      <c r="A27" s="50"/>
      <c r="B27" s="65" t="s">
        <v>86</v>
      </c>
      <c r="C27" s="66">
        <f>$J$8</f>
        <v>21.315749858517261</v>
      </c>
      <c r="D27" s="65">
        <v>21.9</v>
      </c>
      <c r="E27" s="65">
        <v>2012</v>
      </c>
      <c r="F27" s="67">
        <f t="shared" si="0"/>
        <v>0.58425014148273746</v>
      </c>
      <c r="G27" s="68" t="s">
        <v>86</v>
      </c>
      <c r="H27" s="69">
        <f>$J$10</f>
        <v>75.744210526315797</v>
      </c>
      <c r="I27" s="65">
        <f>'2012'!$R$83</f>
        <v>47.96</v>
      </c>
      <c r="J27" s="65">
        <v>2012</v>
      </c>
      <c r="K27" s="69">
        <f t="shared" si="1"/>
        <v>-27.784210526315796</v>
      </c>
    </row>
    <row r="28" spans="1:11" ht="24" customHeight="1" thickBot="1" x14ac:dyDescent="0.3">
      <c r="A28" s="50"/>
      <c r="B28" s="65" t="s">
        <v>87</v>
      </c>
      <c r="C28" s="66">
        <f>$K$8</f>
        <v>16.87616666666667</v>
      </c>
      <c r="D28" s="65">
        <v>18</v>
      </c>
      <c r="E28" s="65">
        <v>2012</v>
      </c>
      <c r="F28" s="67">
        <f t="shared" si="0"/>
        <v>1.1238333333333301</v>
      </c>
      <c r="G28" s="68" t="s">
        <v>87</v>
      </c>
      <c r="H28" s="69">
        <f>$K$10</f>
        <v>99.177894736842106</v>
      </c>
      <c r="I28" s="65">
        <f>'2012'!$T$83</f>
        <v>113.59</v>
      </c>
      <c r="J28" s="65">
        <v>2012</v>
      </c>
      <c r="K28" s="69">
        <f t="shared" si="1"/>
        <v>14.412105263157898</v>
      </c>
    </row>
    <row r="29" spans="1:11" ht="24" customHeight="1" thickBot="1" x14ac:dyDescent="0.3">
      <c r="A29" s="50"/>
      <c r="B29" s="73" t="s">
        <v>88</v>
      </c>
      <c r="C29" s="74">
        <f>$L$8</f>
        <v>11.265688172043012</v>
      </c>
      <c r="D29" s="73">
        <v>13.69</v>
      </c>
      <c r="E29" s="65">
        <v>2012</v>
      </c>
      <c r="F29" s="67">
        <f t="shared" si="0"/>
        <v>2.4243118279569877</v>
      </c>
      <c r="G29" s="68" t="s">
        <v>88</v>
      </c>
      <c r="H29" s="69">
        <f>$L$10</f>
        <v>47.444736842105272</v>
      </c>
      <c r="I29" s="65">
        <f>'2012'!$V$83</f>
        <v>11.33</v>
      </c>
      <c r="J29" s="65">
        <v>2012</v>
      </c>
      <c r="K29" s="69">
        <f t="shared" si="1"/>
        <v>-36.114736842105273</v>
      </c>
    </row>
    <row r="30" spans="1:11" ht="24" customHeight="1" thickBot="1" x14ac:dyDescent="0.3">
      <c r="A30" s="50"/>
      <c r="B30" s="65" t="s">
        <v>89</v>
      </c>
      <c r="C30" s="66">
        <f>$M$8</f>
        <v>7.6618118279569885</v>
      </c>
      <c r="D30" s="65">
        <v>9</v>
      </c>
      <c r="E30" s="65">
        <v>2012</v>
      </c>
      <c r="F30" s="69">
        <f t="shared" si="0"/>
        <v>1.3381881720430115</v>
      </c>
      <c r="G30" s="75" t="s">
        <v>123</v>
      </c>
      <c r="H30" s="69">
        <f>$M$10</f>
        <v>55.726315789473695</v>
      </c>
      <c r="I30" s="65">
        <f>'2012'!$X$83</f>
        <v>0</v>
      </c>
      <c r="J30" s="65">
        <v>2012</v>
      </c>
      <c r="K30" s="69">
        <f t="shared" si="1"/>
        <v>-55.726315789473695</v>
      </c>
    </row>
    <row r="31" spans="1:11" ht="24" customHeight="1" thickBot="1" x14ac:dyDescent="0.3">
      <c r="A31" s="50"/>
      <c r="B31" s="162" t="s">
        <v>92</v>
      </c>
      <c r="C31" s="162"/>
      <c r="D31" s="162"/>
      <c r="E31" s="162"/>
      <c r="F31" s="69">
        <f>SUM(C19:C30)/12</f>
        <v>16.443357812710541</v>
      </c>
      <c r="G31" s="161" t="s">
        <v>99</v>
      </c>
      <c r="H31" s="162"/>
      <c r="I31" s="162"/>
      <c r="J31" s="162"/>
      <c r="K31" s="69">
        <f>SUM(H19:H30)</f>
        <v>618.81715789473685</v>
      </c>
    </row>
    <row r="32" spans="1:11" ht="24" customHeight="1" thickBot="1" x14ac:dyDescent="0.3">
      <c r="A32" s="50"/>
      <c r="B32" s="162" t="s">
        <v>93</v>
      </c>
      <c r="C32" s="162"/>
      <c r="D32" s="162"/>
      <c r="E32" s="162"/>
      <c r="F32" s="69">
        <f>SUM(D19:D30)/12</f>
        <v>16.674166666666668</v>
      </c>
      <c r="G32" s="161" t="s">
        <v>97</v>
      </c>
      <c r="H32" s="162"/>
      <c r="I32" s="162"/>
      <c r="J32" s="162"/>
      <c r="K32" s="69">
        <f>SUM(I19:I30)</f>
        <v>506.2</v>
      </c>
    </row>
    <row r="33" spans="1:12" ht="24" customHeight="1" thickBot="1" x14ac:dyDescent="0.3">
      <c r="A33" s="50"/>
      <c r="B33" s="162" t="s">
        <v>95</v>
      </c>
      <c r="C33" s="162"/>
      <c r="D33" s="162"/>
      <c r="E33" s="162"/>
      <c r="F33" s="69">
        <f>F32-F31</f>
        <v>0.23080885395612682</v>
      </c>
      <c r="G33" s="161" t="s">
        <v>98</v>
      </c>
      <c r="H33" s="162"/>
      <c r="I33" s="162"/>
      <c r="J33" s="162"/>
      <c r="K33" s="69">
        <f>K32-K31</f>
        <v>-112.61715789473686</v>
      </c>
    </row>
    <row r="34" spans="1:12" ht="24" customHeight="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24" customHeight="1" x14ac:dyDescent="0.25">
      <c r="A35" s="50"/>
    </row>
    <row r="36" spans="1:12" ht="24" customHeight="1" x14ac:dyDescent="0.25">
      <c r="A36" s="50"/>
    </row>
  </sheetData>
  <mergeCells count="8">
    <mergeCell ref="B17:F17"/>
    <mergeCell ref="G17:K17"/>
    <mergeCell ref="G32:J32"/>
    <mergeCell ref="G33:J33"/>
    <mergeCell ref="B31:E31"/>
    <mergeCell ref="B32:E32"/>
    <mergeCell ref="B33:E33"/>
    <mergeCell ref="G31:J31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sqref="A1:O22"/>
    </sheetView>
  </sheetViews>
  <sheetFormatPr baseColWidth="10" defaultRowHeight="18" customHeight="1" x14ac:dyDescent="0.2"/>
  <cols>
    <col min="1" max="4" width="11.42578125" style="52"/>
    <col min="5" max="5" width="13.42578125" style="52" customWidth="1"/>
    <col min="6" max="16384" width="11.42578125" style="52"/>
  </cols>
  <sheetData>
    <row r="1" spans="1:15" s="53" customFormat="1" ht="18" customHeight="1" x14ac:dyDescent="0.2">
      <c r="A1" s="51" t="s">
        <v>100</v>
      </c>
      <c r="B1" s="51" t="s">
        <v>101</v>
      </c>
      <c r="C1" s="51" t="s">
        <v>102</v>
      </c>
      <c r="D1" s="51" t="s">
        <v>103</v>
      </c>
      <c r="E1" s="51" t="s">
        <v>104</v>
      </c>
      <c r="F1" s="51" t="s">
        <v>105</v>
      </c>
      <c r="G1" s="51" t="s">
        <v>106</v>
      </c>
      <c r="H1" s="51" t="s">
        <v>107</v>
      </c>
      <c r="I1" s="51" t="s">
        <v>108</v>
      </c>
      <c r="J1" s="51" t="s">
        <v>109</v>
      </c>
      <c r="K1" s="51" t="s">
        <v>110</v>
      </c>
      <c r="L1" s="51" t="s">
        <v>111</v>
      </c>
      <c r="M1" s="51" t="s">
        <v>112</v>
      </c>
      <c r="N1" s="51" t="s">
        <v>113</v>
      </c>
      <c r="O1" s="51" t="s">
        <v>100</v>
      </c>
    </row>
    <row r="2" spans="1:15" s="55" customFormat="1" ht="18" customHeight="1" x14ac:dyDescent="0.25">
      <c r="A2" s="51">
        <v>1994</v>
      </c>
      <c r="B2" s="54">
        <f>'1994'!$B$83</f>
        <v>11</v>
      </c>
      <c r="C2" s="54">
        <f>'1994'!$D$83</f>
        <v>45</v>
      </c>
      <c r="D2" s="54">
        <f>'1994'!$F$83</f>
        <v>11</v>
      </c>
      <c r="E2" s="54">
        <f>'1994'!$H$83</f>
        <v>35</v>
      </c>
      <c r="F2" s="54">
        <f>'1994'!$J$83</f>
        <v>45</v>
      </c>
      <c r="G2" s="54">
        <f>'1994'!$L$83</f>
        <v>19</v>
      </c>
      <c r="H2" s="54">
        <f>'1994'!$N$83</f>
        <v>1</v>
      </c>
      <c r="I2" s="54">
        <f>'1994'!$P$83</f>
        <v>4</v>
      </c>
      <c r="J2" s="54">
        <f>'1994'!$R$83</f>
        <v>201</v>
      </c>
      <c r="K2" s="54">
        <f>'1994'!$T$83</f>
        <v>235</v>
      </c>
      <c r="L2" s="54">
        <f>'1994'!$V$83</f>
        <v>32</v>
      </c>
      <c r="M2" s="55">
        <f>'1994'!$X$83</f>
        <v>11.2</v>
      </c>
      <c r="N2" s="54">
        <f>SUM(B2:M2)</f>
        <v>650.20000000000005</v>
      </c>
      <c r="O2" s="51">
        <v>1994</v>
      </c>
    </row>
    <row r="3" spans="1:15" ht="18" customHeight="1" x14ac:dyDescent="0.2">
      <c r="A3" s="51">
        <v>1995</v>
      </c>
      <c r="B3" s="54">
        <f>'1995'!$B$83</f>
        <v>4.8</v>
      </c>
      <c r="C3" s="54">
        <f>'1995'!$D$83</f>
        <v>11.2</v>
      </c>
      <c r="D3" s="54">
        <f>'1995'!$F$83</f>
        <v>6.6000000000000005</v>
      </c>
      <c r="E3" s="54">
        <f>'1995'!$H$83</f>
        <v>42.5</v>
      </c>
      <c r="F3" s="54">
        <f>'1995'!$J$83</f>
        <v>34.900000000000006</v>
      </c>
      <c r="G3" s="54">
        <f>'1995'!$L$83</f>
        <v>53.5</v>
      </c>
      <c r="H3" s="54">
        <f>'1995'!$N$83</f>
        <v>9.9</v>
      </c>
      <c r="I3" s="54">
        <f>'1995'!$P$83</f>
        <v>96</v>
      </c>
      <c r="J3" s="54">
        <f>'1995'!$R$83</f>
        <v>91.7</v>
      </c>
      <c r="K3" s="54">
        <f>'1995'!$T$83</f>
        <v>25.2</v>
      </c>
      <c r="L3" s="54">
        <f>'1995'!$V$83</f>
        <v>94.5</v>
      </c>
      <c r="M3" s="55">
        <f>'1995'!$X$83</f>
        <v>103.00000000000001</v>
      </c>
      <c r="N3" s="54">
        <f t="shared" ref="N3:N21" si="0">SUM(B3:M3)</f>
        <v>573.79999999999995</v>
      </c>
      <c r="O3" s="51">
        <v>1995</v>
      </c>
    </row>
    <row r="4" spans="1:15" ht="18" customHeight="1" x14ac:dyDescent="0.2">
      <c r="A4" s="51">
        <v>1996</v>
      </c>
      <c r="B4" s="54">
        <f>'1996'!$B$83</f>
        <v>165.20000000000002</v>
      </c>
      <c r="C4" s="54">
        <f>'1996'!$D$83</f>
        <v>17</v>
      </c>
      <c r="D4" s="54">
        <f>'1996'!$F$83</f>
        <v>36.800000000000004</v>
      </c>
      <c r="E4" s="54">
        <f>'1996'!$H$83</f>
        <v>142.6</v>
      </c>
      <c r="F4" s="54">
        <f>'1996'!$J$83</f>
        <v>93.9</v>
      </c>
      <c r="G4" s="54">
        <f>'1996'!$L$83</f>
        <v>91.699999999999989</v>
      </c>
      <c r="H4" s="54">
        <f>'1996'!$N$83</f>
        <v>13.2</v>
      </c>
      <c r="I4" s="54">
        <f>'1996'!$P$83</f>
        <v>45.5</v>
      </c>
      <c r="J4" s="54">
        <f>'1996'!$R$83</f>
        <v>61.000000000000007</v>
      </c>
      <c r="K4" s="54">
        <f>'1996'!$T$83</f>
        <v>122.69999999999999</v>
      </c>
      <c r="L4" s="54">
        <f>'1996'!$V$83</f>
        <v>123.10000000000001</v>
      </c>
      <c r="M4" s="55">
        <f>'1996'!$X$83</f>
        <v>171.60000000000002</v>
      </c>
      <c r="N4" s="54">
        <f t="shared" si="0"/>
        <v>1084.3000000000002</v>
      </c>
      <c r="O4" s="51">
        <v>1996</v>
      </c>
    </row>
    <row r="5" spans="1:15" ht="18" customHeight="1" x14ac:dyDescent="0.2">
      <c r="A5" s="51">
        <v>1997</v>
      </c>
      <c r="B5" s="54">
        <f>'1997'!$B$83</f>
        <v>102.9</v>
      </c>
      <c r="C5" s="54">
        <f>'1997'!$D$83</f>
        <v>0.7</v>
      </c>
      <c r="D5" s="54">
        <f>'1997'!$F$83</f>
        <v>9</v>
      </c>
      <c r="E5" s="54">
        <f>'1997'!$H$83</f>
        <v>26</v>
      </c>
      <c r="F5" s="54">
        <f>'1997'!$J$83</f>
        <v>9.1999999999999993</v>
      </c>
      <c r="G5" s="54">
        <f>'1997'!$L$83</f>
        <v>72.599999999999994</v>
      </c>
      <c r="H5" s="54">
        <f>'1997'!$N$83</f>
        <v>8.3000000000000007</v>
      </c>
      <c r="I5" s="54">
        <f>'1997'!$P$83</f>
        <v>23.6</v>
      </c>
      <c r="J5" s="54">
        <f>'1997'!$R$83</f>
        <v>25.5</v>
      </c>
      <c r="K5" s="54">
        <f>'1997'!$T$83</f>
        <v>25.1</v>
      </c>
      <c r="L5" s="54">
        <f>'1997'!$V$83</f>
        <v>55.5</v>
      </c>
      <c r="M5" s="55">
        <f>'1997'!$X$83</f>
        <v>98.2</v>
      </c>
      <c r="N5" s="54">
        <f t="shared" si="0"/>
        <v>456.6</v>
      </c>
      <c r="O5" s="51">
        <v>1997</v>
      </c>
    </row>
    <row r="6" spans="1:15" ht="18" customHeight="1" x14ac:dyDescent="0.2">
      <c r="A6" s="51">
        <v>1998</v>
      </c>
      <c r="B6" s="54">
        <f>'1998'!$B$83</f>
        <v>52.099999999999994</v>
      </c>
      <c r="C6" s="54">
        <f>'1998'!$D$83</f>
        <v>4.9000000000000004</v>
      </c>
      <c r="D6" s="54">
        <f>'1998'!$F$83</f>
        <v>3.3000000000000003</v>
      </c>
      <c r="E6" s="54">
        <f>'1998'!$H$83</f>
        <v>33.4</v>
      </c>
      <c r="F6" s="54">
        <f>'1998'!$J$83</f>
        <v>91.899999999999991</v>
      </c>
      <c r="G6" s="54">
        <f>'1998'!$L$83</f>
        <v>23.8</v>
      </c>
      <c r="H6" s="54">
        <f>'1998'!$N$83</f>
        <v>0.7</v>
      </c>
      <c r="I6" s="54">
        <f>'1998'!$P$83</f>
        <v>92.3</v>
      </c>
      <c r="J6" s="54">
        <f>'1998'!$R$83</f>
        <v>49.2</v>
      </c>
      <c r="K6" s="54">
        <f>'1998'!$T$83</f>
        <v>44.199999999999996</v>
      </c>
      <c r="L6" s="54">
        <f>'1998'!$V$83</f>
        <v>7.9</v>
      </c>
      <c r="M6" s="55">
        <f>'1998'!$X$83</f>
        <v>125</v>
      </c>
      <c r="N6" s="54">
        <f t="shared" si="0"/>
        <v>528.69999999999993</v>
      </c>
      <c r="O6" s="51">
        <v>1998</v>
      </c>
    </row>
    <row r="7" spans="1:15" ht="18" customHeight="1" x14ac:dyDescent="0.2">
      <c r="A7" s="51">
        <v>1999</v>
      </c>
      <c r="B7" s="54">
        <f>'1999'!$B$83</f>
        <v>53.400000000000006</v>
      </c>
      <c r="C7" s="54">
        <f>'1999'!$D$83</f>
        <v>1.2</v>
      </c>
      <c r="D7" s="54">
        <f>'1999'!$F$83</f>
        <v>8.3000000000000007</v>
      </c>
      <c r="E7" s="54">
        <f>'1999'!$H$83</f>
        <v>39.1</v>
      </c>
      <c r="F7" s="54">
        <f>'1999'!$J$83</f>
        <v>37.9</v>
      </c>
      <c r="G7" s="54">
        <f>'1999'!$L$83</f>
        <v>25.8</v>
      </c>
      <c r="H7" s="54">
        <f>'1999'!$N$83</f>
        <v>35.400000000000006</v>
      </c>
      <c r="I7" s="54">
        <f>'1999'!$P$83</f>
        <v>47.400000000000006</v>
      </c>
      <c r="J7" s="54">
        <f>'1999'!$R$83</f>
        <v>122.10000000000001</v>
      </c>
      <c r="K7" s="54">
        <f>'1999'!$T$83</f>
        <v>157.89999999999998</v>
      </c>
      <c r="L7" s="54">
        <f>'1999'!$V$83</f>
        <v>74.7</v>
      </c>
      <c r="M7" s="55">
        <f>'1999'!$X$83</f>
        <v>0</v>
      </c>
      <c r="N7" s="54">
        <f t="shared" si="0"/>
        <v>603.20000000000005</v>
      </c>
      <c r="O7" s="51">
        <v>1999</v>
      </c>
    </row>
    <row r="8" spans="1:15" ht="18" customHeight="1" x14ac:dyDescent="0.2">
      <c r="A8" s="51">
        <v>2000</v>
      </c>
      <c r="B8" s="54">
        <f>'2000'!$B$83</f>
        <v>1.5</v>
      </c>
      <c r="C8" s="54">
        <f>'2000'!$D$83</f>
        <v>1.8</v>
      </c>
      <c r="D8" s="54">
        <f>'2000'!$F$83</f>
        <v>47.8</v>
      </c>
      <c r="E8" s="54">
        <f>'2000'!$H$83</f>
        <v>51.900000000000006</v>
      </c>
      <c r="F8" s="54">
        <f>'2000'!$J$83</f>
        <v>75.8</v>
      </c>
      <c r="G8" s="54">
        <f>'2000'!$L$83</f>
        <v>97.399999999999977</v>
      </c>
      <c r="H8" s="54">
        <f>'2000'!$N$83</f>
        <v>3.5</v>
      </c>
      <c r="I8" s="54">
        <f>'2000'!$P$83</f>
        <v>10.8</v>
      </c>
      <c r="J8" s="54">
        <f>'2000'!$R$83</f>
        <v>31.4</v>
      </c>
      <c r="K8" s="54">
        <f>'2000'!$T$83</f>
        <v>54.599999999999994</v>
      </c>
      <c r="L8" s="54">
        <f>'2000'!$V$83</f>
        <v>34.96</v>
      </c>
      <c r="M8" s="55">
        <f>'2000'!$X$83</f>
        <v>111.80000000000001</v>
      </c>
      <c r="N8" s="54">
        <f t="shared" si="0"/>
        <v>523.26</v>
      </c>
      <c r="O8" s="51">
        <v>2000</v>
      </c>
    </row>
    <row r="9" spans="1:15" ht="18" customHeight="1" x14ac:dyDescent="0.2">
      <c r="A9" s="51">
        <v>2001</v>
      </c>
      <c r="B9" s="54">
        <f>'2001'!$B$83</f>
        <v>26.44</v>
      </c>
      <c r="C9" s="54">
        <f>'2001'!$D$83</f>
        <v>24.7</v>
      </c>
      <c r="D9" s="54">
        <f>'2001'!$F$83</f>
        <v>23.46</v>
      </c>
      <c r="E9" s="54">
        <f>'2001'!$H$83</f>
        <v>25.1</v>
      </c>
      <c r="F9" s="54">
        <f>'2001'!$J$83</f>
        <v>50.1</v>
      </c>
      <c r="G9" s="54">
        <f>'2001'!$L$83</f>
        <v>10</v>
      </c>
      <c r="H9" s="54">
        <f>'2001'!$N$83</f>
        <v>48.8</v>
      </c>
      <c r="I9" s="54">
        <f>'2001'!$P$83</f>
        <v>15.4</v>
      </c>
      <c r="J9" s="54">
        <f>'2001'!$R$83</f>
        <v>55.2</v>
      </c>
      <c r="K9" s="54">
        <f>'2001'!$T$83</f>
        <v>122.3</v>
      </c>
      <c r="L9" s="54">
        <f>'2001'!$V$83</f>
        <v>66.8</v>
      </c>
      <c r="M9" s="55">
        <f>'2001'!$X$83</f>
        <v>35.200000000000003</v>
      </c>
      <c r="N9" s="54">
        <f t="shared" si="0"/>
        <v>503.5</v>
      </c>
      <c r="O9" s="51">
        <v>2001</v>
      </c>
    </row>
    <row r="10" spans="1:15" ht="18" customHeight="1" x14ac:dyDescent="0.2">
      <c r="A10" s="51">
        <v>2002</v>
      </c>
      <c r="B10" s="54">
        <f>'2002'!$B$83</f>
        <v>25.1</v>
      </c>
      <c r="C10" s="54">
        <f>'2002'!$D$83</f>
        <v>5.6</v>
      </c>
      <c r="D10" s="54">
        <f>'2002'!$F$83</f>
        <v>48</v>
      </c>
      <c r="E10" s="54">
        <f>'2002'!$H$83</f>
        <v>120.4</v>
      </c>
      <c r="F10" s="54">
        <f>'2002'!$J$83</f>
        <v>87.40000000000002</v>
      </c>
      <c r="G10" s="54">
        <f>'2002'!$L$83</f>
        <v>26.4</v>
      </c>
      <c r="H10" s="54">
        <f>'2002'!$N$83</f>
        <v>1.3</v>
      </c>
      <c r="I10" s="54">
        <f>'2002'!$P$83</f>
        <v>186.60000000000002</v>
      </c>
      <c r="J10" s="54">
        <f>'2002'!$R$83</f>
        <v>44.7</v>
      </c>
      <c r="K10" s="54">
        <f>'2002'!$T$83</f>
        <v>178.4</v>
      </c>
      <c r="L10" s="54">
        <f>'2002'!$V$83</f>
        <v>96.100000000000009</v>
      </c>
      <c r="M10" s="55">
        <f>'2002'!$X$83</f>
        <v>83.3</v>
      </c>
      <c r="N10" s="54">
        <f t="shared" si="0"/>
        <v>903.30000000000007</v>
      </c>
      <c r="O10" s="51">
        <v>2002</v>
      </c>
    </row>
    <row r="11" spans="1:15" ht="18" customHeight="1" x14ac:dyDescent="0.2">
      <c r="A11" s="51">
        <v>2003</v>
      </c>
      <c r="B11" s="54">
        <f>'2003'!$B$83</f>
        <v>27.599999999999998</v>
      </c>
      <c r="C11" s="54">
        <f>'2003'!$D$83</f>
        <v>133.80000000000001</v>
      </c>
      <c r="D11" s="54">
        <f>'2003'!$F$83</f>
        <v>40.200000000000003</v>
      </c>
      <c r="E11" s="54">
        <f>'2003'!$H$83</f>
        <v>16.099999999999998</v>
      </c>
      <c r="F11" s="54">
        <f>'2003'!$J$83</f>
        <v>63</v>
      </c>
      <c r="G11" s="54">
        <f>'2003'!$L$83</f>
        <v>4.5</v>
      </c>
      <c r="H11" s="54">
        <f>'2003'!$N$83</f>
        <v>2.0099999999999998</v>
      </c>
      <c r="I11" s="54">
        <f>'2003'!$P$83</f>
        <v>20.9</v>
      </c>
      <c r="J11" s="54">
        <f>'2003'!$R$83</f>
        <v>115.9</v>
      </c>
      <c r="K11" s="54">
        <f>'2003'!$T$83</f>
        <v>146.4</v>
      </c>
      <c r="L11" s="54">
        <f>'2003'!$V$83</f>
        <v>22.3</v>
      </c>
      <c r="M11" s="55">
        <f>'2003'!$X$83</f>
        <v>51</v>
      </c>
      <c r="N11" s="54">
        <f t="shared" si="0"/>
        <v>643.70999999999992</v>
      </c>
      <c r="O11" s="51">
        <v>2003</v>
      </c>
    </row>
    <row r="12" spans="1:15" ht="18" customHeight="1" x14ac:dyDescent="0.2">
      <c r="A12" s="51">
        <v>2004</v>
      </c>
      <c r="B12" s="54">
        <f>'2004'!$B$83</f>
        <v>0.8</v>
      </c>
      <c r="C12" s="54">
        <f>'2004'!$D$83</f>
        <v>121.3</v>
      </c>
      <c r="D12" s="54">
        <f>'2004'!$F$83</f>
        <v>88</v>
      </c>
      <c r="E12" s="54">
        <f>'2004'!$H$83</f>
        <v>180.1</v>
      </c>
      <c r="F12" s="54">
        <f>'2004'!$J$83</f>
        <v>33.4</v>
      </c>
      <c r="G12" s="54">
        <f>'2004'!$L$83</f>
        <v>26</v>
      </c>
      <c r="H12" s="54">
        <f>'2004'!$N$83</f>
        <v>25.200000000000003</v>
      </c>
      <c r="I12" s="54">
        <f>'2004'!$P$83</f>
        <v>124.89999999999999</v>
      </c>
      <c r="J12" s="54">
        <f>'2004'!$R$83</f>
        <v>69.5</v>
      </c>
      <c r="K12" s="54">
        <f>'2004'!$T$83</f>
        <v>18.700000000000003</v>
      </c>
      <c r="L12" s="54">
        <f>'2004'!$V$83</f>
        <v>5.0999999999999996</v>
      </c>
      <c r="M12" s="55">
        <f>'2004'!$X$83</f>
        <v>49.900000000000006</v>
      </c>
      <c r="N12" s="54">
        <f t="shared" si="0"/>
        <v>742.9</v>
      </c>
      <c r="O12" s="51">
        <v>2004</v>
      </c>
    </row>
    <row r="13" spans="1:15" ht="18" customHeight="1" x14ac:dyDescent="0.2">
      <c r="A13" s="51">
        <v>2005</v>
      </c>
      <c r="B13" s="54">
        <f>'2005'!$B$83</f>
        <v>0</v>
      </c>
      <c r="C13" s="54">
        <f>'2005'!$D$83</f>
        <v>22.8</v>
      </c>
      <c r="D13" s="54">
        <f>'2005'!$F$83</f>
        <v>20</v>
      </c>
      <c r="E13" s="54">
        <f>'2005'!$H$83</f>
        <v>2.8</v>
      </c>
      <c r="F13" s="54">
        <f>'2005'!$J$83</f>
        <v>44.4</v>
      </c>
      <c r="G13" s="54">
        <f>'2005'!$L$83</f>
        <v>7.1000000000000005</v>
      </c>
      <c r="H13" s="54">
        <f>'2005'!$N$83</f>
        <v>18.7</v>
      </c>
      <c r="I13" s="54">
        <f>'2005'!$P$83</f>
        <v>128.6</v>
      </c>
      <c r="J13" s="54">
        <f>'2005'!$R$83</f>
        <v>180.5</v>
      </c>
      <c r="K13" s="54">
        <f>'2005'!$T$83</f>
        <v>141.09999999999997</v>
      </c>
      <c r="L13" s="54">
        <f>'2005'!$V$83</f>
        <v>82</v>
      </c>
      <c r="M13" s="55">
        <f>'2005'!$X$83</f>
        <v>9.1999999999999993</v>
      </c>
      <c r="N13" s="54">
        <f t="shared" si="0"/>
        <v>657.2</v>
      </c>
      <c r="O13" s="51">
        <v>2005</v>
      </c>
    </row>
    <row r="14" spans="1:15" ht="18" customHeight="1" x14ac:dyDescent="0.2">
      <c r="A14" s="51">
        <v>2006</v>
      </c>
      <c r="B14" s="54">
        <f>'2006'!$B$83</f>
        <v>164.8</v>
      </c>
      <c r="C14" s="54">
        <f>'2006'!$D$83</f>
        <v>7</v>
      </c>
      <c r="D14" s="54">
        <f>'2006'!$F$83</f>
        <v>6.5</v>
      </c>
      <c r="E14" s="54">
        <f>'2006'!$H$83</f>
        <v>12</v>
      </c>
      <c r="F14" s="54">
        <f>'2006'!$J$83</f>
        <v>14</v>
      </c>
      <c r="G14" s="54">
        <f>'2006'!$L$83</f>
        <v>3.5</v>
      </c>
      <c r="H14" s="54">
        <f>'2006'!$N$83</f>
        <v>32</v>
      </c>
      <c r="I14" s="54">
        <f>'2006'!$P$83</f>
        <v>58</v>
      </c>
      <c r="J14" s="54">
        <f>'2006'!$R$83</f>
        <v>203.5</v>
      </c>
      <c r="K14" s="54">
        <f>'2006'!$T$83</f>
        <v>73.5</v>
      </c>
      <c r="L14" s="54">
        <f>'2006'!$V$83</f>
        <v>7.3999999999999995</v>
      </c>
      <c r="M14" s="55">
        <f>'2006'!$X$83</f>
        <v>33.200000000000003</v>
      </c>
      <c r="N14" s="54">
        <f t="shared" si="0"/>
        <v>615.4</v>
      </c>
      <c r="O14" s="51">
        <v>2006</v>
      </c>
    </row>
    <row r="15" spans="1:15" ht="18" customHeight="1" x14ac:dyDescent="0.2">
      <c r="A15" s="51">
        <v>2007</v>
      </c>
      <c r="B15" s="54">
        <f>'2007'!$B$83</f>
        <v>4</v>
      </c>
      <c r="C15" s="54">
        <f>'2007'!$D$83</f>
        <v>26.4</v>
      </c>
      <c r="D15" s="54">
        <f>'2007'!$F$83</f>
        <v>22.3</v>
      </c>
      <c r="E15" s="54">
        <f>'2007'!$H$83</f>
        <v>152.1</v>
      </c>
      <c r="F15" s="54">
        <f>'2007'!$J$83</f>
        <v>50.7</v>
      </c>
      <c r="G15" s="54">
        <f>'2007'!$L$83</f>
        <v>6.5</v>
      </c>
      <c r="H15" s="54">
        <f>'2007'!$N$83</f>
        <v>1</v>
      </c>
      <c r="I15" s="54">
        <f>'2007'!$P$83</f>
        <v>106</v>
      </c>
      <c r="J15" s="54">
        <f>'2007'!$R$83</f>
        <v>4.8</v>
      </c>
      <c r="K15" s="54">
        <f>'2007'!$T$83</f>
        <v>113.3</v>
      </c>
      <c r="L15" s="54">
        <f>'2007'!$V$83</f>
        <v>2.5</v>
      </c>
      <c r="M15" s="55">
        <f>'2007'!$X$83</f>
        <v>6.5</v>
      </c>
      <c r="N15" s="54">
        <f t="shared" si="0"/>
        <v>496.1</v>
      </c>
      <c r="O15" s="51">
        <v>2007</v>
      </c>
    </row>
    <row r="16" spans="1:15" ht="18" customHeight="1" x14ac:dyDescent="0.2">
      <c r="A16" s="51">
        <v>2008</v>
      </c>
      <c r="B16" s="54">
        <f>'2008'!$B$83</f>
        <v>24.2</v>
      </c>
      <c r="C16" s="54">
        <f>'2008'!$D$83</f>
        <v>21.9</v>
      </c>
      <c r="D16" s="54">
        <f>'2008'!$F$83</f>
        <v>10.399999999999999</v>
      </c>
      <c r="E16" s="54">
        <f>'2008'!$H$83</f>
        <v>42.5</v>
      </c>
      <c r="F16" s="54">
        <f>'2008'!$J$83</f>
        <v>140.69999999999999</v>
      </c>
      <c r="G16" s="54">
        <f>'2008'!$L$83</f>
        <v>96.7</v>
      </c>
      <c r="H16" s="54">
        <f>'2008'!$N$83</f>
        <v>44</v>
      </c>
      <c r="I16" s="54">
        <f>'2008'!$P$83</f>
        <v>18.2</v>
      </c>
      <c r="J16" s="54">
        <f>'2008'!$R$83</f>
        <v>32.07</v>
      </c>
      <c r="K16" s="54">
        <f>'2008'!$T$83</f>
        <v>71.37</v>
      </c>
      <c r="L16" s="54">
        <f>'2008'!$V$83</f>
        <v>48.28</v>
      </c>
      <c r="M16" s="55">
        <f>'2008'!$X$83</f>
        <v>88.410000000000011</v>
      </c>
      <c r="N16" s="54">
        <f t="shared" si="0"/>
        <v>638.7299999999999</v>
      </c>
      <c r="O16" s="51">
        <v>2008</v>
      </c>
    </row>
    <row r="17" spans="1:15" ht="18" customHeight="1" x14ac:dyDescent="0.2">
      <c r="A17" s="51">
        <v>2009</v>
      </c>
      <c r="B17" s="54">
        <f>'2009'!$B$83</f>
        <v>59.709999999999994</v>
      </c>
      <c r="C17" s="54">
        <f>'2009'!$D$83</f>
        <v>21.94</v>
      </c>
      <c r="D17" s="55">
        <f>'2009'!$F$83</f>
        <v>68.44</v>
      </c>
      <c r="E17" s="54">
        <f>'2009'!$H$83</f>
        <v>92.220000000000027</v>
      </c>
      <c r="F17" s="54">
        <f>'2009'!$J$83</f>
        <v>16.220000000000002</v>
      </c>
      <c r="G17" s="54">
        <f>'2009'!$L$83</f>
        <v>29.39</v>
      </c>
      <c r="H17" s="54">
        <f>'2009'!$N$83</f>
        <v>29.740000000000002</v>
      </c>
      <c r="I17" s="54">
        <f>'2009'!$P$83</f>
        <v>13.209999999999999</v>
      </c>
      <c r="J17" s="54">
        <f>'2009'!$R$83</f>
        <v>23.049999999999997</v>
      </c>
      <c r="K17" s="54">
        <f>'2009'!$T$83</f>
        <v>70.989999999999995</v>
      </c>
      <c r="L17" s="54">
        <f>'2009'!$V$83</f>
        <v>1.67</v>
      </c>
      <c r="M17" s="55">
        <f>'2009'!$X$83</f>
        <v>63.949999999999989</v>
      </c>
      <c r="N17" s="54">
        <f t="shared" si="0"/>
        <v>490.53000000000003</v>
      </c>
      <c r="O17" s="51">
        <v>2009</v>
      </c>
    </row>
    <row r="18" spans="1:15" ht="18" customHeight="1" x14ac:dyDescent="0.2">
      <c r="A18" s="51">
        <v>2010</v>
      </c>
      <c r="B18" s="54">
        <f>'2010'!$B$83</f>
        <v>49.859999999999992</v>
      </c>
      <c r="C18" s="54">
        <f>'2010'!$D$83</f>
        <v>74.029999999999987</v>
      </c>
      <c r="D18" s="55">
        <f>'2010'!$F$83</f>
        <v>68.290000000000006</v>
      </c>
      <c r="E18" s="54">
        <f>'2010'!$H$83</f>
        <v>17.100000000000001</v>
      </c>
      <c r="F18" s="54">
        <f>'2010'!$J$83</f>
        <v>118.97000000000001</v>
      </c>
      <c r="G18" s="54">
        <f>'2010'!$L$83</f>
        <v>68.28</v>
      </c>
      <c r="H18" s="54">
        <f>'2010'!$N$83</f>
        <v>7.76</v>
      </c>
      <c r="I18" s="54">
        <f>'2010'!$P$83</f>
        <v>64.63000000000001</v>
      </c>
      <c r="J18" s="54">
        <f>'2010'!$R$83</f>
        <v>78.39</v>
      </c>
      <c r="K18" s="54">
        <f>'2010'!$T$83</f>
        <v>120.86</v>
      </c>
      <c r="L18" s="54">
        <f>'2010'!$V$83</f>
        <v>12.8</v>
      </c>
      <c r="M18" s="55">
        <f>'2010'!$X$83</f>
        <v>17.18</v>
      </c>
      <c r="N18" s="54">
        <f t="shared" si="0"/>
        <v>698.14999999999986</v>
      </c>
      <c r="O18" s="51">
        <v>2010</v>
      </c>
    </row>
    <row r="19" spans="1:15" ht="18" customHeight="1" x14ac:dyDescent="0.2">
      <c r="A19" s="51">
        <v>2011</v>
      </c>
      <c r="B19" s="54">
        <f>'2011'!$B$83</f>
        <v>25.16</v>
      </c>
      <c r="C19" s="54">
        <f>'2011'!$D$83</f>
        <v>9.26</v>
      </c>
      <c r="D19" s="55">
        <f>'2011'!$F$83</f>
        <v>105.92999999999998</v>
      </c>
      <c r="E19" s="54">
        <f>'2011'!$H$83</f>
        <v>21.950000000000003</v>
      </c>
      <c r="F19" s="54">
        <f>'2011'!$J$83</f>
        <v>49.42</v>
      </c>
      <c r="G19" s="54">
        <f>'2011'!$L$83</f>
        <v>94.72999999999999</v>
      </c>
      <c r="H19" s="54">
        <f>'2011'!$N$83</f>
        <v>35.97</v>
      </c>
      <c r="I19" s="54">
        <f>'2011'!$P$83</f>
        <v>0</v>
      </c>
      <c r="J19" s="54">
        <f>'2011'!$R$83</f>
        <v>1.67</v>
      </c>
      <c r="K19" s="54">
        <f>'2011'!$T$83</f>
        <v>49.17</v>
      </c>
      <c r="L19" s="54">
        <f>'2011'!$V$83</f>
        <v>122.51000000000002</v>
      </c>
      <c r="M19" s="55">
        <f>'2011'!$X$83</f>
        <v>0.16</v>
      </c>
      <c r="N19" s="54">
        <f t="shared" si="0"/>
        <v>515.92999999999995</v>
      </c>
      <c r="O19" s="51">
        <v>2011</v>
      </c>
    </row>
    <row r="20" spans="1:15" ht="18" customHeight="1" x14ac:dyDescent="0.2">
      <c r="A20" s="51">
        <v>2012</v>
      </c>
      <c r="B20" s="54">
        <f>'2012'!$B$83</f>
        <v>0.69000000000000006</v>
      </c>
      <c r="C20" s="54">
        <f>'2012'!$D$83</f>
        <v>12.12</v>
      </c>
      <c r="D20" s="55">
        <f>'2012'!$F$83</f>
        <v>48.290000000000006</v>
      </c>
      <c r="E20" s="54">
        <f>'2012'!$H$83</f>
        <v>74.33</v>
      </c>
      <c r="F20" s="54">
        <f>'2012'!$J$83</f>
        <v>44.86</v>
      </c>
      <c r="G20" s="54">
        <f>'2012'!$L$83</f>
        <v>20.81</v>
      </c>
      <c r="H20" s="54">
        <f>'2012'!$N$83</f>
        <v>6.26</v>
      </c>
      <c r="I20" s="54">
        <f>'2012'!$P$83</f>
        <v>59.18</v>
      </c>
      <c r="J20" s="54">
        <f>'2012'!$R$83</f>
        <v>47.96</v>
      </c>
      <c r="K20" s="54">
        <f>'2012'!$T$83</f>
        <v>113.59</v>
      </c>
      <c r="L20" s="54">
        <f>'2012'!$V$83</f>
        <v>11.33</v>
      </c>
      <c r="M20" s="55">
        <f>'2012'!$X$83</f>
        <v>0</v>
      </c>
      <c r="N20" s="54">
        <f t="shared" si="0"/>
        <v>439.42</v>
      </c>
      <c r="O20" s="51">
        <v>2012</v>
      </c>
    </row>
    <row r="21" spans="1:15" ht="18" customHeight="1" x14ac:dyDescent="0.2">
      <c r="A21" s="51">
        <v>2013</v>
      </c>
      <c r="B21" s="54">
        <f>'2013'!$B$83</f>
        <v>22.94</v>
      </c>
      <c r="C21" s="54">
        <f>'2013'!$D$83</f>
        <v>16.529999999999998</v>
      </c>
      <c r="D21" s="55">
        <f>'2013'!$F$83</f>
        <v>81.72</v>
      </c>
      <c r="E21" s="54">
        <f>'2013'!$H$83</f>
        <v>86.24</v>
      </c>
      <c r="F21" s="54">
        <f>'2013'!$J$83</f>
        <v>70.950000000000017</v>
      </c>
      <c r="G21" s="54">
        <f>'2013'!$L$83</f>
        <v>22.88</v>
      </c>
      <c r="H21" s="54">
        <f>'2013'!$N$83</f>
        <v>13.17</v>
      </c>
      <c r="I21" s="54">
        <f>'2013'!$P$83</f>
        <v>18.89</v>
      </c>
      <c r="J21" s="54">
        <f>'2013'!$R$83</f>
        <v>0</v>
      </c>
      <c r="K21" s="54">
        <f>'2013'!$T$83</f>
        <v>0</v>
      </c>
      <c r="L21" s="54">
        <f>'2013'!$V$83</f>
        <v>0</v>
      </c>
      <c r="M21" s="55">
        <f>'2013'!$X$83</f>
        <v>0</v>
      </c>
      <c r="N21" s="54">
        <f t="shared" si="0"/>
        <v>333.32</v>
      </c>
      <c r="O21" s="51">
        <v>2013</v>
      </c>
    </row>
    <row r="22" spans="1:15" ht="18" customHeight="1" x14ac:dyDescent="0.2">
      <c r="A22" s="51"/>
      <c r="O22" s="51"/>
    </row>
  </sheetData>
  <pageMargins left="0.7" right="0.7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5"/>
      <c r="C1" s="35"/>
      <c r="D1" s="35"/>
      <c r="E1" s="35"/>
      <c r="F1" s="35"/>
      <c r="G1" s="35"/>
      <c r="L1" s="35" t="s">
        <v>43</v>
      </c>
    </row>
    <row r="2" spans="1:25" ht="31.5" thickBot="1" x14ac:dyDescent="0.6">
      <c r="J2" s="17" t="s">
        <v>55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11</v>
      </c>
      <c r="C5" s="10">
        <v>9</v>
      </c>
      <c r="D5" s="19">
        <v>13</v>
      </c>
      <c r="E5" s="20">
        <v>2</v>
      </c>
      <c r="F5" s="19">
        <v>11</v>
      </c>
      <c r="G5" s="20">
        <v>2</v>
      </c>
      <c r="H5" s="21">
        <v>17</v>
      </c>
      <c r="I5" s="19">
        <v>4</v>
      </c>
      <c r="J5" s="22">
        <v>21</v>
      </c>
      <c r="K5" s="10">
        <v>10</v>
      </c>
      <c r="L5" s="10">
        <v>24</v>
      </c>
      <c r="M5" s="10">
        <v>12</v>
      </c>
      <c r="N5" s="11">
        <v>28</v>
      </c>
      <c r="O5" s="7">
        <v>19</v>
      </c>
      <c r="P5" s="10">
        <v>31</v>
      </c>
      <c r="Q5" s="10">
        <v>20</v>
      </c>
      <c r="R5" s="10">
        <v>24</v>
      </c>
      <c r="S5" s="10">
        <v>18</v>
      </c>
      <c r="T5" s="10">
        <v>25</v>
      </c>
      <c r="U5" s="10">
        <v>13</v>
      </c>
      <c r="V5" s="10">
        <v>21</v>
      </c>
      <c r="W5" s="10">
        <v>13</v>
      </c>
      <c r="X5" s="10">
        <v>13</v>
      </c>
      <c r="Y5" s="10">
        <v>6</v>
      </c>
    </row>
    <row r="6" spans="1:25" ht="12.75" customHeight="1" thickBot="1" x14ac:dyDescent="0.25">
      <c r="A6" s="6">
        <v>2</v>
      </c>
      <c r="B6" s="10">
        <v>8</v>
      </c>
      <c r="C6" s="10">
        <v>0</v>
      </c>
      <c r="D6" s="21">
        <v>12</v>
      </c>
      <c r="E6" s="19">
        <v>4</v>
      </c>
      <c r="F6" s="21">
        <v>14</v>
      </c>
      <c r="G6" s="19">
        <v>4</v>
      </c>
      <c r="H6" s="21">
        <v>20</v>
      </c>
      <c r="I6" s="23">
        <v>6</v>
      </c>
      <c r="J6" s="21">
        <v>22</v>
      </c>
      <c r="K6" s="10">
        <v>11</v>
      </c>
      <c r="L6" s="10">
        <v>22</v>
      </c>
      <c r="M6" s="10">
        <v>13</v>
      </c>
      <c r="N6" s="8">
        <v>30</v>
      </c>
      <c r="O6" s="8">
        <v>19</v>
      </c>
      <c r="P6" s="10">
        <v>31</v>
      </c>
      <c r="Q6" s="10">
        <v>19</v>
      </c>
      <c r="R6" s="10">
        <v>24</v>
      </c>
      <c r="S6" s="10">
        <v>18</v>
      </c>
      <c r="T6" s="10">
        <v>23</v>
      </c>
      <c r="U6" s="10">
        <v>15</v>
      </c>
      <c r="V6" s="10">
        <v>18</v>
      </c>
      <c r="W6" s="10">
        <v>11</v>
      </c>
      <c r="X6" s="10">
        <v>12</v>
      </c>
      <c r="Y6" s="10">
        <v>5</v>
      </c>
    </row>
    <row r="7" spans="1:25" ht="12.75" customHeight="1" thickBot="1" x14ac:dyDescent="0.25">
      <c r="A7" s="6">
        <v>3</v>
      </c>
      <c r="B7" s="10">
        <v>5</v>
      </c>
      <c r="C7" s="10">
        <v>-2</v>
      </c>
      <c r="D7" s="21">
        <v>12</v>
      </c>
      <c r="E7" s="19">
        <v>1</v>
      </c>
      <c r="F7" s="21">
        <v>13</v>
      </c>
      <c r="G7" s="23">
        <v>3</v>
      </c>
      <c r="H7" s="21">
        <v>19</v>
      </c>
      <c r="I7" s="19">
        <v>7</v>
      </c>
      <c r="J7" s="24">
        <v>21</v>
      </c>
      <c r="K7" s="10">
        <v>11</v>
      </c>
      <c r="L7" s="10">
        <v>23</v>
      </c>
      <c r="M7" s="10">
        <v>15</v>
      </c>
      <c r="N7" s="11">
        <v>28</v>
      </c>
      <c r="O7" s="8">
        <v>21</v>
      </c>
      <c r="P7" s="10">
        <v>30</v>
      </c>
      <c r="Q7" s="10">
        <v>19</v>
      </c>
      <c r="R7" s="10">
        <v>25</v>
      </c>
      <c r="S7" s="10">
        <v>18</v>
      </c>
      <c r="T7" s="10">
        <v>22</v>
      </c>
      <c r="U7" s="10">
        <v>16</v>
      </c>
      <c r="V7" s="10">
        <v>16</v>
      </c>
      <c r="W7" s="10">
        <v>6</v>
      </c>
      <c r="X7" s="10">
        <v>11</v>
      </c>
      <c r="Y7" s="10">
        <v>7</v>
      </c>
    </row>
    <row r="8" spans="1:25" ht="12.75" customHeight="1" thickBot="1" x14ac:dyDescent="0.25">
      <c r="A8" s="6">
        <v>4</v>
      </c>
      <c r="B8" s="10">
        <v>4</v>
      </c>
      <c r="C8" s="10">
        <v>-3</v>
      </c>
      <c r="D8" s="19">
        <v>13</v>
      </c>
      <c r="E8" s="23">
        <v>1</v>
      </c>
      <c r="F8" s="19">
        <v>10</v>
      </c>
      <c r="G8" s="23">
        <v>3</v>
      </c>
      <c r="H8" s="21">
        <v>20</v>
      </c>
      <c r="I8" s="19">
        <v>6</v>
      </c>
      <c r="J8" s="24">
        <v>21</v>
      </c>
      <c r="K8" s="10">
        <v>11</v>
      </c>
      <c r="L8" s="10">
        <v>23</v>
      </c>
      <c r="M8" s="10">
        <v>14</v>
      </c>
      <c r="N8" s="11">
        <v>24</v>
      </c>
      <c r="O8" s="8">
        <v>19</v>
      </c>
      <c r="P8" s="10">
        <v>31</v>
      </c>
      <c r="Q8" s="10">
        <v>20</v>
      </c>
      <c r="R8" s="10">
        <v>18</v>
      </c>
      <c r="S8" s="10">
        <v>18</v>
      </c>
      <c r="T8" s="10">
        <v>25</v>
      </c>
      <c r="U8" s="10">
        <v>16</v>
      </c>
      <c r="V8" s="10">
        <v>16</v>
      </c>
      <c r="W8" s="10">
        <v>4</v>
      </c>
      <c r="X8" s="10">
        <v>12</v>
      </c>
      <c r="Y8" s="10">
        <v>7</v>
      </c>
    </row>
    <row r="9" spans="1:25" ht="12.75" customHeight="1" thickBot="1" x14ac:dyDescent="0.25">
      <c r="A9" s="6">
        <v>5</v>
      </c>
      <c r="B9" s="10">
        <v>5</v>
      </c>
      <c r="C9" s="10">
        <v>-3</v>
      </c>
      <c r="D9" s="19">
        <v>15</v>
      </c>
      <c r="E9" s="23">
        <v>3</v>
      </c>
      <c r="F9" s="19">
        <v>11</v>
      </c>
      <c r="G9" s="23">
        <v>2</v>
      </c>
      <c r="H9" s="21">
        <v>18</v>
      </c>
      <c r="I9" s="23">
        <v>7</v>
      </c>
      <c r="J9" s="24">
        <v>23</v>
      </c>
      <c r="K9" s="10">
        <v>10</v>
      </c>
      <c r="L9" s="10">
        <v>23</v>
      </c>
      <c r="M9" s="10">
        <v>14</v>
      </c>
      <c r="N9" s="11">
        <v>26</v>
      </c>
      <c r="O9" s="8">
        <v>14</v>
      </c>
      <c r="P9" s="10">
        <v>30</v>
      </c>
      <c r="Q9" s="10">
        <v>22</v>
      </c>
      <c r="R9" s="10">
        <v>20</v>
      </c>
      <c r="S9" s="10">
        <v>16</v>
      </c>
      <c r="T9" s="10">
        <v>19</v>
      </c>
      <c r="U9" s="10">
        <v>17</v>
      </c>
      <c r="V9" s="10">
        <v>11</v>
      </c>
      <c r="W9" s="10">
        <v>8</v>
      </c>
      <c r="X9" s="10">
        <v>10</v>
      </c>
      <c r="Y9" s="10">
        <v>8</v>
      </c>
    </row>
    <row r="10" spans="1:25" ht="12.75" customHeight="1" thickBot="1" x14ac:dyDescent="0.25">
      <c r="A10" s="6">
        <v>6</v>
      </c>
      <c r="B10" s="10">
        <v>9</v>
      </c>
      <c r="C10" s="10">
        <v>1</v>
      </c>
      <c r="D10" s="19">
        <v>15</v>
      </c>
      <c r="E10" s="23">
        <v>3</v>
      </c>
      <c r="F10" s="19">
        <v>14</v>
      </c>
      <c r="G10" s="23">
        <v>7</v>
      </c>
      <c r="H10" s="21">
        <v>18</v>
      </c>
      <c r="I10" s="23">
        <v>7</v>
      </c>
      <c r="J10" s="21">
        <v>22</v>
      </c>
      <c r="K10" s="10">
        <v>9</v>
      </c>
      <c r="L10" s="10">
        <v>24</v>
      </c>
      <c r="M10" s="10">
        <v>13</v>
      </c>
      <c r="N10" s="11">
        <v>27</v>
      </c>
      <c r="O10" s="8">
        <v>15</v>
      </c>
      <c r="P10" s="10">
        <v>30</v>
      </c>
      <c r="Q10" s="10">
        <v>21</v>
      </c>
      <c r="R10" s="10">
        <v>25</v>
      </c>
      <c r="S10" s="10">
        <v>13</v>
      </c>
      <c r="T10" s="10">
        <v>22</v>
      </c>
      <c r="U10" s="10">
        <v>14</v>
      </c>
      <c r="V10" s="10">
        <v>13</v>
      </c>
      <c r="W10" s="10">
        <v>4</v>
      </c>
      <c r="X10" s="10">
        <v>8</v>
      </c>
      <c r="Y10" s="10">
        <v>3</v>
      </c>
    </row>
    <row r="11" spans="1:25" ht="12.75" customHeight="1" thickBot="1" x14ac:dyDescent="0.25">
      <c r="A11" s="6">
        <v>7</v>
      </c>
      <c r="B11" s="10">
        <v>8</v>
      </c>
      <c r="C11" s="10">
        <v>-1</v>
      </c>
      <c r="D11" s="19">
        <v>15</v>
      </c>
      <c r="E11" s="23">
        <v>3</v>
      </c>
      <c r="F11" s="19">
        <v>11</v>
      </c>
      <c r="G11" s="23">
        <v>2</v>
      </c>
      <c r="H11" s="24">
        <v>20</v>
      </c>
      <c r="I11" s="19">
        <v>8</v>
      </c>
      <c r="J11" s="24">
        <v>23</v>
      </c>
      <c r="K11" s="10">
        <v>11</v>
      </c>
      <c r="L11" s="10">
        <v>25</v>
      </c>
      <c r="M11" s="10">
        <v>14</v>
      </c>
      <c r="N11" s="11">
        <v>28</v>
      </c>
      <c r="O11" s="8">
        <v>17</v>
      </c>
      <c r="P11" s="10">
        <v>26</v>
      </c>
      <c r="Q11" s="10">
        <v>18</v>
      </c>
      <c r="R11" s="10">
        <v>26</v>
      </c>
      <c r="S11" s="10">
        <v>16</v>
      </c>
      <c r="T11" s="10">
        <v>22</v>
      </c>
      <c r="U11" s="10">
        <v>13</v>
      </c>
      <c r="V11" s="10">
        <v>16</v>
      </c>
      <c r="W11" s="10">
        <v>6</v>
      </c>
      <c r="X11" s="10">
        <v>8</v>
      </c>
      <c r="Y11" s="10">
        <v>4</v>
      </c>
    </row>
    <row r="12" spans="1:25" ht="12.75" customHeight="1" thickBot="1" x14ac:dyDescent="0.25">
      <c r="A12" s="6">
        <v>8</v>
      </c>
      <c r="B12" s="10">
        <v>7</v>
      </c>
      <c r="C12" s="10">
        <v>-2</v>
      </c>
      <c r="D12" s="19">
        <v>13</v>
      </c>
      <c r="E12" s="19">
        <v>4</v>
      </c>
      <c r="F12" s="19">
        <v>11</v>
      </c>
      <c r="G12" s="19">
        <v>2</v>
      </c>
      <c r="H12" s="21">
        <v>23</v>
      </c>
      <c r="I12" s="19">
        <v>9</v>
      </c>
      <c r="J12" s="21">
        <v>24</v>
      </c>
      <c r="K12" s="10">
        <v>12</v>
      </c>
      <c r="L12" s="10">
        <v>24</v>
      </c>
      <c r="M12" s="10">
        <v>16</v>
      </c>
      <c r="N12" s="9">
        <v>28</v>
      </c>
      <c r="O12" s="8">
        <v>17</v>
      </c>
      <c r="P12" s="10">
        <v>27</v>
      </c>
      <c r="Q12" s="10">
        <v>20</v>
      </c>
      <c r="R12" s="10">
        <v>24</v>
      </c>
      <c r="S12" s="10">
        <v>18</v>
      </c>
      <c r="T12" s="10">
        <v>23</v>
      </c>
      <c r="U12" s="10">
        <v>13</v>
      </c>
      <c r="V12" s="10">
        <v>17</v>
      </c>
      <c r="W12" s="10">
        <v>5</v>
      </c>
      <c r="X12" s="10">
        <v>15</v>
      </c>
      <c r="Y12" s="10">
        <v>7</v>
      </c>
    </row>
    <row r="13" spans="1:25" ht="12.75" customHeight="1" thickBot="1" x14ac:dyDescent="0.25">
      <c r="A13" s="6">
        <v>9</v>
      </c>
      <c r="B13" s="10">
        <v>10</v>
      </c>
      <c r="C13" s="10">
        <v>2</v>
      </c>
      <c r="D13" s="19">
        <v>12</v>
      </c>
      <c r="E13" s="19">
        <v>8</v>
      </c>
      <c r="F13" s="19">
        <v>12</v>
      </c>
      <c r="G13" s="23">
        <v>1</v>
      </c>
      <c r="H13" s="21">
        <v>21</v>
      </c>
      <c r="I13" s="19">
        <v>10</v>
      </c>
      <c r="J13" s="21">
        <v>26</v>
      </c>
      <c r="K13" s="10">
        <v>15</v>
      </c>
      <c r="L13" s="10">
        <v>16</v>
      </c>
      <c r="M13" s="10">
        <v>15</v>
      </c>
      <c r="N13" s="11">
        <v>27</v>
      </c>
      <c r="O13" s="8">
        <v>19</v>
      </c>
      <c r="P13" s="10">
        <v>28</v>
      </c>
      <c r="Q13" s="10">
        <v>19</v>
      </c>
      <c r="R13" s="10">
        <v>24</v>
      </c>
      <c r="S13" s="10">
        <v>15</v>
      </c>
      <c r="T13" s="10">
        <v>23</v>
      </c>
      <c r="U13" s="10">
        <v>13</v>
      </c>
      <c r="V13" s="10">
        <v>15</v>
      </c>
      <c r="W13" s="10">
        <v>6</v>
      </c>
      <c r="X13" s="10">
        <v>12</v>
      </c>
      <c r="Y13" s="10">
        <v>8</v>
      </c>
    </row>
    <row r="14" spans="1:25" ht="12.75" customHeight="1" thickBot="1" x14ac:dyDescent="0.25">
      <c r="A14" s="6">
        <v>10</v>
      </c>
      <c r="B14" s="10">
        <v>11</v>
      </c>
      <c r="C14" s="10">
        <v>4</v>
      </c>
      <c r="D14" s="21">
        <v>11</v>
      </c>
      <c r="E14" s="19">
        <v>3</v>
      </c>
      <c r="F14" s="19">
        <v>11</v>
      </c>
      <c r="G14" s="19">
        <v>2</v>
      </c>
      <c r="H14" s="24">
        <v>17</v>
      </c>
      <c r="I14" s="19">
        <v>7</v>
      </c>
      <c r="J14" s="21">
        <v>24</v>
      </c>
      <c r="K14" s="10">
        <v>16</v>
      </c>
      <c r="L14" s="10">
        <v>23</v>
      </c>
      <c r="M14" s="10">
        <v>15</v>
      </c>
      <c r="N14" s="11">
        <v>30</v>
      </c>
      <c r="O14" s="8">
        <v>20</v>
      </c>
      <c r="P14" s="10">
        <v>27</v>
      </c>
      <c r="Q14" s="10">
        <v>20</v>
      </c>
      <c r="R14" s="10">
        <v>25</v>
      </c>
      <c r="S14" s="10">
        <v>15</v>
      </c>
      <c r="T14" s="10">
        <v>22</v>
      </c>
      <c r="U14" s="10">
        <v>13</v>
      </c>
      <c r="V14" s="10">
        <v>16</v>
      </c>
      <c r="W14" s="10">
        <v>10</v>
      </c>
      <c r="X14" s="10">
        <v>12</v>
      </c>
      <c r="Y14" s="10">
        <v>8</v>
      </c>
    </row>
    <row r="15" spans="1:25" ht="12.75" customHeight="1" thickBot="1" x14ac:dyDescent="0.25">
      <c r="A15" s="6">
        <v>11</v>
      </c>
      <c r="B15" s="10">
        <v>13</v>
      </c>
      <c r="C15" s="10">
        <v>5</v>
      </c>
      <c r="D15" s="21">
        <v>13</v>
      </c>
      <c r="E15" s="19">
        <v>5</v>
      </c>
      <c r="F15" s="19">
        <v>13</v>
      </c>
      <c r="G15" s="19">
        <v>9</v>
      </c>
      <c r="H15" s="24">
        <v>17</v>
      </c>
      <c r="I15" s="19">
        <v>7</v>
      </c>
      <c r="J15" s="24">
        <v>18</v>
      </c>
      <c r="K15" s="10">
        <v>13</v>
      </c>
      <c r="L15" s="10">
        <v>21</v>
      </c>
      <c r="M15" s="10">
        <v>15</v>
      </c>
      <c r="N15" s="11">
        <v>27</v>
      </c>
      <c r="O15" s="8">
        <v>21</v>
      </c>
      <c r="P15" s="10">
        <v>31</v>
      </c>
      <c r="Q15" s="10">
        <v>18</v>
      </c>
      <c r="R15" s="10">
        <v>25</v>
      </c>
      <c r="S15" s="10">
        <v>18</v>
      </c>
      <c r="T15" s="10">
        <v>21</v>
      </c>
      <c r="U15" s="10">
        <v>14</v>
      </c>
      <c r="V15" s="10">
        <v>18</v>
      </c>
      <c r="W15" s="10">
        <v>11</v>
      </c>
      <c r="X15" s="10">
        <v>13</v>
      </c>
      <c r="Y15" s="10">
        <v>6</v>
      </c>
    </row>
    <row r="16" spans="1:25" ht="12.75" customHeight="1" thickBot="1" x14ac:dyDescent="0.25">
      <c r="A16" s="6">
        <v>12</v>
      </c>
      <c r="B16" s="10">
        <v>6</v>
      </c>
      <c r="C16" s="10">
        <v>4</v>
      </c>
      <c r="D16" s="21">
        <v>14</v>
      </c>
      <c r="E16" s="23">
        <v>5</v>
      </c>
      <c r="F16" s="19">
        <v>14</v>
      </c>
      <c r="G16" s="23">
        <v>4</v>
      </c>
      <c r="H16" s="24">
        <v>19</v>
      </c>
      <c r="I16" s="19">
        <v>8</v>
      </c>
      <c r="J16" s="24">
        <v>20</v>
      </c>
      <c r="K16" s="10">
        <v>11</v>
      </c>
      <c r="L16" s="10">
        <v>18</v>
      </c>
      <c r="M16" s="10">
        <v>14</v>
      </c>
      <c r="N16" s="11">
        <v>31</v>
      </c>
      <c r="O16" s="8">
        <v>19</v>
      </c>
      <c r="P16" s="10">
        <v>32</v>
      </c>
      <c r="Q16" s="10">
        <v>21</v>
      </c>
      <c r="R16" s="10">
        <v>23</v>
      </c>
      <c r="S16" s="10">
        <v>18</v>
      </c>
      <c r="T16" s="10">
        <v>21</v>
      </c>
      <c r="U16" s="10">
        <v>11</v>
      </c>
      <c r="V16" s="10">
        <v>17</v>
      </c>
      <c r="W16" s="10">
        <v>12</v>
      </c>
      <c r="X16" s="10">
        <v>12</v>
      </c>
      <c r="Y16" s="10">
        <v>3</v>
      </c>
    </row>
    <row r="17" spans="1:25" ht="12.75" customHeight="1" thickBot="1" x14ac:dyDescent="0.25">
      <c r="A17" s="6">
        <v>13</v>
      </c>
      <c r="B17" s="10">
        <v>7</v>
      </c>
      <c r="C17" s="10">
        <v>0</v>
      </c>
      <c r="D17" s="21">
        <v>13</v>
      </c>
      <c r="E17" s="23">
        <v>7</v>
      </c>
      <c r="F17" s="19">
        <v>14</v>
      </c>
      <c r="G17" s="23">
        <v>6</v>
      </c>
      <c r="H17" s="21">
        <v>16</v>
      </c>
      <c r="I17" s="21">
        <v>8</v>
      </c>
      <c r="J17" s="21">
        <v>17</v>
      </c>
      <c r="K17" s="10">
        <v>8</v>
      </c>
      <c r="L17" s="10">
        <v>20</v>
      </c>
      <c r="M17" s="10">
        <v>12</v>
      </c>
      <c r="N17" s="11">
        <v>29</v>
      </c>
      <c r="O17" s="8">
        <v>20</v>
      </c>
      <c r="P17" s="10">
        <v>33</v>
      </c>
      <c r="Q17" s="10">
        <v>21</v>
      </c>
      <c r="R17" s="10">
        <v>23</v>
      </c>
      <c r="S17" s="10">
        <v>14</v>
      </c>
      <c r="T17" s="10">
        <v>19</v>
      </c>
      <c r="U17" s="10">
        <v>15</v>
      </c>
      <c r="V17" s="10">
        <v>14</v>
      </c>
      <c r="W17" s="10">
        <v>8</v>
      </c>
      <c r="X17" s="10">
        <v>10</v>
      </c>
      <c r="Y17" s="10">
        <v>5</v>
      </c>
    </row>
    <row r="18" spans="1:25" ht="12.75" customHeight="1" thickBot="1" x14ac:dyDescent="0.25">
      <c r="A18" s="6">
        <v>14</v>
      </c>
      <c r="B18" s="10">
        <v>6</v>
      </c>
      <c r="C18" s="10">
        <v>-2</v>
      </c>
      <c r="D18" s="21">
        <v>17</v>
      </c>
      <c r="E18" s="19">
        <v>8</v>
      </c>
      <c r="F18" s="19">
        <v>14</v>
      </c>
      <c r="G18" s="23">
        <v>6</v>
      </c>
      <c r="H18" s="21">
        <v>17</v>
      </c>
      <c r="I18" s="21">
        <v>6</v>
      </c>
      <c r="J18" s="21">
        <v>18</v>
      </c>
      <c r="K18" s="10">
        <v>5</v>
      </c>
      <c r="L18" s="10">
        <v>20</v>
      </c>
      <c r="M18" s="10">
        <v>17</v>
      </c>
      <c r="N18" s="9">
        <v>29</v>
      </c>
      <c r="O18" s="8">
        <v>19</v>
      </c>
      <c r="P18" s="10">
        <v>28</v>
      </c>
      <c r="Q18" s="10">
        <v>22</v>
      </c>
      <c r="R18" s="10">
        <v>24</v>
      </c>
      <c r="S18" s="10">
        <v>11</v>
      </c>
      <c r="T18" s="10">
        <v>20</v>
      </c>
      <c r="U18" s="10">
        <v>16</v>
      </c>
      <c r="V18" s="10">
        <v>13</v>
      </c>
      <c r="W18" s="10">
        <v>5</v>
      </c>
      <c r="X18" s="10">
        <v>3</v>
      </c>
      <c r="Y18" s="10">
        <v>-1</v>
      </c>
    </row>
    <row r="19" spans="1:25" ht="12.75" customHeight="1" thickBot="1" x14ac:dyDescent="0.25">
      <c r="A19" s="6">
        <v>15</v>
      </c>
      <c r="B19" s="10">
        <v>8</v>
      </c>
      <c r="C19" s="10">
        <v>-2</v>
      </c>
      <c r="D19" s="19">
        <v>17</v>
      </c>
      <c r="E19" s="23">
        <v>7</v>
      </c>
      <c r="F19" s="19">
        <v>14</v>
      </c>
      <c r="G19" s="20">
        <v>4</v>
      </c>
      <c r="H19" s="24">
        <v>15</v>
      </c>
      <c r="I19" s="21">
        <v>7</v>
      </c>
      <c r="J19" s="21">
        <v>20</v>
      </c>
      <c r="K19" s="10">
        <v>10</v>
      </c>
      <c r="L19" s="10">
        <v>18</v>
      </c>
      <c r="M19" s="10">
        <v>13</v>
      </c>
      <c r="N19" s="10">
        <v>31</v>
      </c>
      <c r="O19" s="10">
        <v>20</v>
      </c>
      <c r="P19" s="10">
        <v>29</v>
      </c>
      <c r="Q19" s="10">
        <v>20</v>
      </c>
      <c r="R19" s="10">
        <v>21</v>
      </c>
      <c r="S19" s="10">
        <v>17</v>
      </c>
      <c r="T19" s="10">
        <v>20</v>
      </c>
      <c r="U19" s="10">
        <v>14</v>
      </c>
      <c r="V19" s="10">
        <v>17</v>
      </c>
      <c r="W19" s="10">
        <v>5</v>
      </c>
      <c r="X19" s="10">
        <v>7</v>
      </c>
      <c r="Y19" s="10">
        <v>1</v>
      </c>
    </row>
    <row r="20" spans="1:25" ht="12.75" customHeight="1" thickBot="1" x14ac:dyDescent="0.25">
      <c r="A20" s="6">
        <v>16</v>
      </c>
      <c r="B20" s="10">
        <v>7</v>
      </c>
      <c r="C20" s="10">
        <v>0</v>
      </c>
      <c r="D20" s="21">
        <v>15</v>
      </c>
      <c r="E20" s="19">
        <v>11</v>
      </c>
      <c r="F20" s="21">
        <v>13</v>
      </c>
      <c r="G20" s="23">
        <v>7</v>
      </c>
      <c r="H20" s="24">
        <v>21</v>
      </c>
      <c r="I20" s="19">
        <v>7</v>
      </c>
      <c r="J20" s="21">
        <v>22</v>
      </c>
      <c r="K20" s="10">
        <v>14</v>
      </c>
      <c r="L20" s="10">
        <v>22</v>
      </c>
      <c r="M20" s="10">
        <v>13</v>
      </c>
      <c r="N20" s="10">
        <v>29</v>
      </c>
      <c r="O20" s="10">
        <v>21</v>
      </c>
      <c r="P20" s="10">
        <v>30</v>
      </c>
      <c r="Q20" s="10">
        <v>22</v>
      </c>
      <c r="R20" s="10">
        <v>22</v>
      </c>
      <c r="S20" s="10">
        <v>12</v>
      </c>
      <c r="T20" s="10">
        <v>21</v>
      </c>
      <c r="U20" s="10">
        <v>12</v>
      </c>
      <c r="V20" s="10">
        <v>17</v>
      </c>
      <c r="W20" s="10">
        <v>10</v>
      </c>
      <c r="X20" s="10">
        <v>14</v>
      </c>
      <c r="Y20" s="10">
        <v>10</v>
      </c>
    </row>
    <row r="21" spans="1:25" ht="12.75" customHeight="1" thickBot="1" x14ac:dyDescent="0.25">
      <c r="A21" s="6">
        <v>17</v>
      </c>
      <c r="B21" s="10">
        <v>9</v>
      </c>
      <c r="C21" s="10">
        <v>5</v>
      </c>
      <c r="D21" s="21">
        <v>18</v>
      </c>
      <c r="E21" s="23">
        <v>5</v>
      </c>
      <c r="F21" s="21">
        <v>14</v>
      </c>
      <c r="G21" s="23">
        <v>5</v>
      </c>
      <c r="H21" s="24">
        <v>20</v>
      </c>
      <c r="I21" s="19">
        <v>6</v>
      </c>
      <c r="J21" s="24">
        <v>19</v>
      </c>
      <c r="K21" s="10">
        <v>15</v>
      </c>
      <c r="L21" s="10">
        <v>25</v>
      </c>
      <c r="M21" s="10">
        <v>13</v>
      </c>
      <c r="N21" s="10">
        <v>30</v>
      </c>
      <c r="O21" s="10">
        <v>20</v>
      </c>
      <c r="P21" s="10">
        <v>31</v>
      </c>
      <c r="Q21" s="10">
        <v>21</v>
      </c>
      <c r="R21" s="10">
        <v>24</v>
      </c>
      <c r="S21" s="10">
        <v>13</v>
      </c>
      <c r="T21" s="10">
        <v>20</v>
      </c>
      <c r="U21" s="10">
        <v>11</v>
      </c>
      <c r="V21" s="10">
        <v>17</v>
      </c>
      <c r="W21" s="10">
        <v>10</v>
      </c>
      <c r="X21" s="10">
        <v>13</v>
      </c>
      <c r="Y21" s="10">
        <v>5</v>
      </c>
    </row>
    <row r="22" spans="1:25" ht="12.75" customHeight="1" thickBot="1" x14ac:dyDescent="0.25">
      <c r="A22" s="6">
        <v>18</v>
      </c>
      <c r="B22" s="10">
        <v>9</v>
      </c>
      <c r="C22" s="10">
        <v>7</v>
      </c>
      <c r="D22" s="19">
        <v>14</v>
      </c>
      <c r="E22" s="20">
        <v>7</v>
      </c>
      <c r="F22" s="21">
        <v>17</v>
      </c>
      <c r="G22" s="23">
        <v>5</v>
      </c>
      <c r="H22" s="24">
        <v>21</v>
      </c>
      <c r="I22" s="19">
        <v>7</v>
      </c>
      <c r="J22" s="24">
        <v>21</v>
      </c>
      <c r="K22" s="10">
        <v>12</v>
      </c>
      <c r="L22" s="10">
        <v>28</v>
      </c>
      <c r="M22" s="10">
        <v>16</v>
      </c>
      <c r="N22" s="10">
        <v>30</v>
      </c>
      <c r="O22" s="10">
        <v>21</v>
      </c>
      <c r="P22" s="10">
        <v>27</v>
      </c>
      <c r="Q22" s="10">
        <v>22</v>
      </c>
      <c r="R22" s="10">
        <v>22</v>
      </c>
      <c r="S22" s="10">
        <v>15</v>
      </c>
      <c r="T22" s="10">
        <v>21</v>
      </c>
      <c r="U22" s="10">
        <v>13</v>
      </c>
      <c r="V22" s="10">
        <v>11</v>
      </c>
      <c r="W22" s="10">
        <v>11</v>
      </c>
      <c r="X22" s="10">
        <v>10</v>
      </c>
      <c r="Y22" s="10">
        <v>4</v>
      </c>
    </row>
    <row r="23" spans="1:25" ht="12.75" customHeight="1" thickBot="1" x14ac:dyDescent="0.25">
      <c r="A23" s="6">
        <v>19</v>
      </c>
      <c r="B23" s="10">
        <v>9</v>
      </c>
      <c r="C23" s="10">
        <v>2</v>
      </c>
      <c r="D23" s="19">
        <v>13</v>
      </c>
      <c r="E23" s="20">
        <v>4</v>
      </c>
      <c r="F23" s="19">
        <v>19</v>
      </c>
      <c r="G23" s="20">
        <v>5</v>
      </c>
      <c r="H23" s="21">
        <v>20</v>
      </c>
      <c r="I23" s="19">
        <v>10</v>
      </c>
      <c r="J23" s="24">
        <v>15</v>
      </c>
      <c r="K23" s="10">
        <v>13</v>
      </c>
      <c r="L23" s="10">
        <v>29</v>
      </c>
      <c r="M23" s="10">
        <v>18</v>
      </c>
      <c r="N23" s="10">
        <v>31</v>
      </c>
      <c r="O23" s="10">
        <v>21</v>
      </c>
      <c r="P23" s="10">
        <v>29</v>
      </c>
      <c r="Q23" s="10">
        <v>17</v>
      </c>
      <c r="R23" s="10">
        <v>22</v>
      </c>
      <c r="S23" s="10">
        <v>12</v>
      </c>
      <c r="T23" s="10">
        <v>21</v>
      </c>
      <c r="U23" s="10">
        <v>15</v>
      </c>
      <c r="V23" s="10">
        <v>12</v>
      </c>
      <c r="W23" s="10">
        <v>8</v>
      </c>
      <c r="X23" s="10">
        <v>10</v>
      </c>
      <c r="Y23" s="10">
        <v>4</v>
      </c>
    </row>
    <row r="24" spans="1:25" ht="12.75" customHeight="1" thickBot="1" x14ac:dyDescent="0.25">
      <c r="A24" s="6">
        <v>20</v>
      </c>
      <c r="B24" s="10">
        <v>10</v>
      </c>
      <c r="C24" s="10">
        <v>2</v>
      </c>
      <c r="D24" s="19">
        <v>15</v>
      </c>
      <c r="E24" s="20">
        <v>2</v>
      </c>
      <c r="F24" s="19">
        <v>16</v>
      </c>
      <c r="G24" s="19">
        <v>8</v>
      </c>
      <c r="H24" s="24">
        <v>10</v>
      </c>
      <c r="I24" s="19">
        <v>9</v>
      </c>
      <c r="J24" s="24">
        <v>21</v>
      </c>
      <c r="K24" s="10">
        <v>14</v>
      </c>
      <c r="L24" s="10">
        <v>29</v>
      </c>
      <c r="M24" s="10">
        <v>17</v>
      </c>
      <c r="N24" s="10">
        <v>31</v>
      </c>
      <c r="O24" s="10">
        <v>22</v>
      </c>
      <c r="P24" s="10">
        <v>31</v>
      </c>
      <c r="Q24" s="10">
        <v>21</v>
      </c>
      <c r="R24" s="10">
        <v>21</v>
      </c>
      <c r="S24" s="10">
        <v>12</v>
      </c>
      <c r="T24" s="10">
        <v>20</v>
      </c>
      <c r="U24" s="10">
        <v>12</v>
      </c>
      <c r="V24" s="10">
        <v>13</v>
      </c>
      <c r="W24" s="10">
        <v>5</v>
      </c>
      <c r="X24" s="10">
        <v>12</v>
      </c>
      <c r="Y24" s="10">
        <v>3</v>
      </c>
    </row>
    <row r="25" spans="1:25" ht="12.75" customHeight="1" thickBot="1" x14ac:dyDescent="0.25">
      <c r="A25" s="6">
        <v>21</v>
      </c>
      <c r="B25" s="10">
        <v>11</v>
      </c>
      <c r="C25" s="10">
        <v>1</v>
      </c>
      <c r="D25" s="21">
        <v>16</v>
      </c>
      <c r="E25" s="19">
        <v>4</v>
      </c>
      <c r="F25" s="19">
        <v>15</v>
      </c>
      <c r="G25" s="23">
        <v>10</v>
      </c>
      <c r="H25" s="24">
        <v>15</v>
      </c>
      <c r="I25" s="19">
        <v>7</v>
      </c>
      <c r="J25" s="24">
        <v>20</v>
      </c>
      <c r="K25" s="10">
        <v>12</v>
      </c>
      <c r="L25" s="10">
        <v>23</v>
      </c>
      <c r="M25" s="10">
        <v>21</v>
      </c>
      <c r="N25" s="10">
        <v>33</v>
      </c>
      <c r="O25" s="10">
        <v>22</v>
      </c>
      <c r="P25" s="10">
        <v>30</v>
      </c>
      <c r="Q25" s="10">
        <v>19</v>
      </c>
      <c r="R25" s="10">
        <v>22</v>
      </c>
      <c r="S25" s="10">
        <v>11</v>
      </c>
      <c r="T25" s="10">
        <v>20</v>
      </c>
      <c r="U25" s="10">
        <v>12</v>
      </c>
      <c r="V25" s="10">
        <v>13</v>
      </c>
      <c r="W25" s="10">
        <v>6</v>
      </c>
      <c r="X25" s="10">
        <v>13</v>
      </c>
      <c r="Y25" s="10">
        <v>3</v>
      </c>
    </row>
    <row r="26" spans="1:25" ht="12.75" customHeight="1" thickBot="1" x14ac:dyDescent="0.25">
      <c r="A26" s="6">
        <v>22</v>
      </c>
      <c r="B26" s="10">
        <v>13</v>
      </c>
      <c r="C26" s="10">
        <v>4</v>
      </c>
      <c r="D26" s="21">
        <v>9</v>
      </c>
      <c r="E26" s="19">
        <v>6</v>
      </c>
      <c r="F26" s="19">
        <v>11</v>
      </c>
      <c r="G26" s="23">
        <v>6</v>
      </c>
      <c r="H26" s="21">
        <v>15</v>
      </c>
      <c r="I26" s="19">
        <v>3</v>
      </c>
      <c r="J26" s="24">
        <v>22</v>
      </c>
      <c r="K26" s="10">
        <v>12</v>
      </c>
      <c r="L26" s="10">
        <v>30</v>
      </c>
      <c r="M26" s="10">
        <v>15</v>
      </c>
      <c r="N26" s="10">
        <v>32</v>
      </c>
      <c r="O26" s="10">
        <v>21</v>
      </c>
      <c r="P26" s="10">
        <v>25</v>
      </c>
      <c r="Q26" s="10">
        <v>16</v>
      </c>
      <c r="R26" s="10">
        <v>18</v>
      </c>
      <c r="S26" s="10">
        <v>14</v>
      </c>
      <c r="T26" s="10">
        <v>18</v>
      </c>
      <c r="U26" s="10">
        <v>15</v>
      </c>
      <c r="V26" s="10">
        <v>14</v>
      </c>
      <c r="W26" s="10">
        <v>8</v>
      </c>
      <c r="X26" s="10">
        <v>11</v>
      </c>
      <c r="Y26" s="10">
        <v>3</v>
      </c>
    </row>
    <row r="27" spans="1:25" ht="12.75" customHeight="1" thickBot="1" x14ac:dyDescent="0.25">
      <c r="A27" s="6">
        <v>23</v>
      </c>
      <c r="B27" s="10">
        <v>14</v>
      </c>
      <c r="C27" s="10">
        <v>8</v>
      </c>
      <c r="D27" s="19">
        <v>11</v>
      </c>
      <c r="E27" s="23">
        <v>2</v>
      </c>
      <c r="F27" s="19">
        <v>14</v>
      </c>
      <c r="G27" s="20">
        <v>2</v>
      </c>
      <c r="H27" s="21">
        <v>19</v>
      </c>
      <c r="I27" s="19">
        <v>6</v>
      </c>
      <c r="J27" s="25">
        <v>20</v>
      </c>
      <c r="K27" s="10">
        <v>10</v>
      </c>
      <c r="L27" s="10">
        <v>28</v>
      </c>
      <c r="M27" s="10">
        <v>18</v>
      </c>
      <c r="N27" s="10">
        <v>32</v>
      </c>
      <c r="O27" s="10">
        <v>23</v>
      </c>
      <c r="P27" s="10">
        <v>27</v>
      </c>
      <c r="Q27" s="10">
        <v>17</v>
      </c>
      <c r="R27" s="10">
        <v>21</v>
      </c>
      <c r="S27" s="10">
        <v>13</v>
      </c>
      <c r="T27" s="10">
        <v>18</v>
      </c>
      <c r="U27" s="10">
        <v>14</v>
      </c>
      <c r="V27" s="10">
        <v>13</v>
      </c>
      <c r="W27" s="10">
        <v>7</v>
      </c>
      <c r="X27" s="10">
        <v>15</v>
      </c>
      <c r="Y27" s="10">
        <v>8</v>
      </c>
    </row>
    <row r="28" spans="1:25" ht="12.75" customHeight="1" thickBot="1" x14ac:dyDescent="0.25">
      <c r="A28" s="6">
        <v>24</v>
      </c>
      <c r="B28" s="10">
        <v>12</v>
      </c>
      <c r="C28" s="10">
        <v>8</v>
      </c>
      <c r="D28" s="19">
        <v>17</v>
      </c>
      <c r="E28" s="20">
        <v>4</v>
      </c>
      <c r="F28" s="19">
        <v>17</v>
      </c>
      <c r="G28" s="23">
        <v>2</v>
      </c>
      <c r="H28" s="21">
        <v>15</v>
      </c>
      <c r="I28" s="19">
        <v>6</v>
      </c>
      <c r="J28" s="25">
        <v>21</v>
      </c>
      <c r="K28" s="10">
        <v>10</v>
      </c>
      <c r="L28" s="10">
        <v>25</v>
      </c>
      <c r="M28" s="10">
        <v>19</v>
      </c>
      <c r="N28" s="10">
        <v>32</v>
      </c>
      <c r="O28" s="10">
        <v>22</v>
      </c>
      <c r="P28" s="10">
        <v>28</v>
      </c>
      <c r="Q28" s="10">
        <v>18</v>
      </c>
      <c r="R28" s="10">
        <v>19</v>
      </c>
      <c r="S28" s="10">
        <v>10</v>
      </c>
      <c r="T28" s="10">
        <v>20</v>
      </c>
      <c r="U28" s="10">
        <v>14</v>
      </c>
      <c r="V28" s="10">
        <v>12</v>
      </c>
      <c r="W28" s="10">
        <v>4</v>
      </c>
      <c r="X28" s="10">
        <v>17</v>
      </c>
      <c r="Y28" s="10">
        <v>8</v>
      </c>
    </row>
    <row r="29" spans="1:25" ht="12.75" customHeight="1" thickBot="1" x14ac:dyDescent="0.25">
      <c r="A29" s="6">
        <v>25</v>
      </c>
      <c r="B29" s="10">
        <v>17</v>
      </c>
      <c r="C29" s="10">
        <v>8</v>
      </c>
      <c r="D29" s="23">
        <v>17</v>
      </c>
      <c r="E29" s="20">
        <v>10</v>
      </c>
      <c r="F29" s="21">
        <v>16</v>
      </c>
      <c r="G29" s="23">
        <v>5</v>
      </c>
      <c r="H29" s="21">
        <v>15</v>
      </c>
      <c r="I29" s="19">
        <v>8</v>
      </c>
      <c r="J29" s="24">
        <v>22</v>
      </c>
      <c r="K29" s="10">
        <v>13</v>
      </c>
      <c r="L29" s="10">
        <v>26</v>
      </c>
      <c r="M29" s="10">
        <v>17</v>
      </c>
      <c r="N29" s="10">
        <v>32</v>
      </c>
      <c r="O29" s="10">
        <v>21</v>
      </c>
      <c r="P29" s="10">
        <v>26</v>
      </c>
      <c r="Q29" s="10">
        <v>15</v>
      </c>
      <c r="R29" s="10">
        <v>19</v>
      </c>
      <c r="S29" s="10">
        <v>12</v>
      </c>
      <c r="T29" s="10">
        <v>22</v>
      </c>
      <c r="U29" s="10">
        <v>16</v>
      </c>
      <c r="V29" s="10">
        <v>15</v>
      </c>
      <c r="W29" s="10">
        <v>6</v>
      </c>
      <c r="X29" s="10">
        <v>17</v>
      </c>
      <c r="Y29" s="10">
        <v>14</v>
      </c>
    </row>
    <row r="30" spans="1:25" ht="12.75" customHeight="1" thickBot="1" x14ac:dyDescent="0.25">
      <c r="A30" s="6">
        <v>26</v>
      </c>
      <c r="B30" s="10">
        <v>15</v>
      </c>
      <c r="C30" s="10">
        <v>8</v>
      </c>
      <c r="D30" s="19">
        <v>12</v>
      </c>
      <c r="E30" s="20">
        <v>7</v>
      </c>
      <c r="F30" s="21">
        <v>17</v>
      </c>
      <c r="G30" s="20">
        <v>6</v>
      </c>
      <c r="H30" s="21">
        <v>17</v>
      </c>
      <c r="I30" s="19">
        <v>8</v>
      </c>
      <c r="J30" s="24">
        <v>23</v>
      </c>
      <c r="K30" s="10">
        <v>13</v>
      </c>
      <c r="L30" s="10">
        <v>26</v>
      </c>
      <c r="M30" s="10">
        <v>16</v>
      </c>
      <c r="N30" s="10">
        <v>32</v>
      </c>
      <c r="O30" s="10">
        <v>21</v>
      </c>
      <c r="P30" s="10">
        <v>28</v>
      </c>
      <c r="Q30" s="10">
        <v>17</v>
      </c>
      <c r="R30" s="10">
        <v>20</v>
      </c>
      <c r="S30" s="10">
        <v>7</v>
      </c>
      <c r="T30" s="10">
        <v>19</v>
      </c>
      <c r="U30" s="10">
        <v>15</v>
      </c>
      <c r="V30" s="10">
        <v>15</v>
      </c>
      <c r="W30" s="10">
        <v>8</v>
      </c>
      <c r="X30" s="10">
        <v>15</v>
      </c>
      <c r="Y30" s="10">
        <v>11</v>
      </c>
    </row>
    <row r="31" spans="1:25" ht="12.75" customHeight="1" thickBot="1" x14ac:dyDescent="0.25">
      <c r="A31" s="6">
        <v>27</v>
      </c>
      <c r="B31" s="10">
        <v>12</v>
      </c>
      <c r="C31" s="10">
        <v>5</v>
      </c>
      <c r="D31" s="21">
        <v>10</v>
      </c>
      <c r="E31" s="19">
        <v>0</v>
      </c>
      <c r="F31" s="21">
        <v>19</v>
      </c>
      <c r="G31" s="23">
        <v>5</v>
      </c>
      <c r="H31" s="21">
        <v>18</v>
      </c>
      <c r="I31" s="21">
        <v>6</v>
      </c>
      <c r="J31" s="24">
        <v>25</v>
      </c>
      <c r="K31" s="10">
        <v>14</v>
      </c>
      <c r="L31" s="10">
        <v>24</v>
      </c>
      <c r="M31" s="10">
        <v>17</v>
      </c>
      <c r="N31" s="10">
        <v>31</v>
      </c>
      <c r="O31" s="10">
        <v>23</v>
      </c>
      <c r="P31" s="10">
        <v>29</v>
      </c>
      <c r="Q31" s="10">
        <v>18</v>
      </c>
      <c r="R31" s="10">
        <v>21</v>
      </c>
      <c r="S31" s="10">
        <v>8</v>
      </c>
      <c r="T31" s="10">
        <v>23</v>
      </c>
      <c r="U31" s="10">
        <v>13</v>
      </c>
      <c r="V31" s="10">
        <v>10</v>
      </c>
      <c r="W31" s="10">
        <v>3</v>
      </c>
      <c r="X31" s="10">
        <v>6</v>
      </c>
      <c r="Y31" s="10">
        <v>4</v>
      </c>
    </row>
    <row r="32" spans="1:25" ht="12.75" customHeight="1" thickBot="1" x14ac:dyDescent="0.25">
      <c r="A32" s="6">
        <v>28</v>
      </c>
      <c r="B32" s="10">
        <v>12</v>
      </c>
      <c r="C32" s="10">
        <v>4</v>
      </c>
      <c r="D32" s="19">
        <v>10</v>
      </c>
      <c r="E32" s="19">
        <v>0</v>
      </c>
      <c r="F32" s="21">
        <v>13</v>
      </c>
      <c r="G32" s="19">
        <v>6</v>
      </c>
      <c r="H32" s="24">
        <v>17</v>
      </c>
      <c r="I32" s="19">
        <v>12</v>
      </c>
      <c r="J32" s="24">
        <v>25</v>
      </c>
      <c r="K32" s="10">
        <v>14</v>
      </c>
      <c r="L32" s="10">
        <v>26</v>
      </c>
      <c r="M32" s="10">
        <v>17</v>
      </c>
      <c r="N32" s="10">
        <v>31</v>
      </c>
      <c r="O32" s="10">
        <v>21</v>
      </c>
      <c r="P32" s="10">
        <v>27</v>
      </c>
      <c r="Q32" s="10">
        <v>18</v>
      </c>
      <c r="R32" s="10">
        <v>23</v>
      </c>
      <c r="S32" s="10">
        <v>11</v>
      </c>
      <c r="T32" s="10">
        <v>23</v>
      </c>
      <c r="U32" s="10">
        <v>13</v>
      </c>
      <c r="V32" s="10">
        <v>11</v>
      </c>
      <c r="W32" s="10">
        <v>2</v>
      </c>
      <c r="X32" s="10">
        <v>10</v>
      </c>
      <c r="Y32" s="10">
        <v>3</v>
      </c>
    </row>
    <row r="33" spans="1:36" ht="12.75" customHeight="1" thickBot="1" x14ac:dyDescent="0.25">
      <c r="A33" s="6">
        <v>29</v>
      </c>
      <c r="B33" s="10">
        <v>11</v>
      </c>
      <c r="C33" s="10">
        <v>4</v>
      </c>
      <c r="D33" s="19"/>
      <c r="E33" s="23"/>
      <c r="F33" s="21">
        <v>18</v>
      </c>
      <c r="G33" s="19">
        <v>7</v>
      </c>
      <c r="H33" s="21">
        <v>20</v>
      </c>
      <c r="I33" s="21">
        <v>11</v>
      </c>
      <c r="J33" s="24">
        <v>25</v>
      </c>
      <c r="K33" s="10">
        <v>14</v>
      </c>
      <c r="L33" s="10">
        <v>28</v>
      </c>
      <c r="M33" s="10">
        <v>18</v>
      </c>
      <c r="N33" s="10">
        <v>31</v>
      </c>
      <c r="O33" s="10">
        <v>22</v>
      </c>
      <c r="P33" s="10">
        <v>25</v>
      </c>
      <c r="Q33" s="10">
        <v>17</v>
      </c>
      <c r="R33" s="10">
        <v>18</v>
      </c>
      <c r="S33" s="10">
        <v>15</v>
      </c>
      <c r="T33" s="10">
        <v>21</v>
      </c>
      <c r="U33" s="10">
        <v>11</v>
      </c>
      <c r="V33" s="10">
        <v>12</v>
      </c>
      <c r="W33" s="10">
        <v>1</v>
      </c>
      <c r="X33" s="10">
        <v>10</v>
      </c>
      <c r="Y33" s="10">
        <v>2</v>
      </c>
    </row>
    <row r="34" spans="1:36" ht="12.75" customHeight="1" thickBot="1" x14ac:dyDescent="0.25">
      <c r="A34" s="6">
        <v>30</v>
      </c>
      <c r="B34" s="10">
        <v>15</v>
      </c>
      <c r="C34" s="10">
        <v>10</v>
      </c>
      <c r="D34" s="125"/>
      <c r="E34" s="126"/>
      <c r="F34" s="21">
        <v>13</v>
      </c>
      <c r="G34" s="19">
        <v>4</v>
      </c>
      <c r="H34" s="21">
        <v>23</v>
      </c>
      <c r="I34" s="21">
        <v>12</v>
      </c>
      <c r="J34" s="24">
        <v>22</v>
      </c>
      <c r="K34" s="10">
        <v>15</v>
      </c>
      <c r="L34" s="10">
        <v>29</v>
      </c>
      <c r="M34" s="10">
        <v>19</v>
      </c>
      <c r="N34" s="10">
        <v>30</v>
      </c>
      <c r="O34" s="10">
        <v>22</v>
      </c>
      <c r="P34" s="10">
        <v>27</v>
      </c>
      <c r="Q34" s="10">
        <v>18</v>
      </c>
      <c r="R34" s="10">
        <v>20</v>
      </c>
      <c r="S34" s="10">
        <v>14</v>
      </c>
      <c r="T34" s="10">
        <v>19</v>
      </c>
      <c r="U34" s="10">
        <v>11</v>
      </c>
      <c r="V34" s="10">
        <v>13</v>
      </c>
      <c r="W34" s="10">
        <v>6</v>
      </c>
      <c r="X34" s="10">
        <v>14</v>
      </c>
      <c r="Y34" s="10">
        <v>6</v>
      </c>
    </row>
    <row r="35" spans="1:36" ht="12.75" customHeight="1" thickBot="1" x14ac:dyDescent="0.25">
      <c r="A35" s="6">
        <v>31</v>
      </c>
      <c r="B35" s="10">
        <v>14</v>
      </c>
      <c r="C35" s="10">
        <v>5</v>
      </c>
      <c r="D35" s="127"/>
      <c r="E35" s="128"/>
      <c r="F35" s="21">
        <v>14</v>
      </c>
      <c r="G35" s="23">
        <v>2</v>
      </c>
      <c r="H35" s="125"/>
      <c r="I35" s="126"/>
      <c r="J35" s="24">
        <v>21</v>
      </c>
      <c r="K35" s="10">
        <v>10</v>
      </c>
      <c r="L35" s="129"/>
      <c r="M35" s="130"/>
      <c r="N35" s="10">
        <v>30</v>
      </c>
      <c r="O35" s="10">
        <v>19</v>
      </c>
      <c r="P35" s="10">
        <v>24</v>
      </c>
      <c r="Q35" s="10">
        <v>19</v>
      </c>
      <c r="R35" s="129"/>
      <c r="S35" s="130"/>
      <c r="T35" s="10">
        <v>19</v>
      </c>
      <c r="U35" s="10">
        <v>10</v>
      </c>
      <c r="V35" s="129"/>
      <c r="W35" s="130"/>
      <c r="X35" s="10">
        <v>13</v>
      </c>
      <c r="Y35" s="10">
        <v>7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17</v>
      </c>
      <c r="C38" s="102"/>
      <c r="D38" s="101">
        <v>17</v>
      </c>
      <c r="E38" s="102"/>
      <c r="F38" s="101">
        <v>19</v>
      </c>
      <c r="G38" s="102"/>
      <c r="H38" s="101">
        <v>23</v>
      </c>
      <c r="I38" s="102"/>
      <c r="J38" s="101">
        <v>26</v>
      </c>
      <c r="K38" s="102"/>
      <c r="L38" s="101">
        <v>30</v>
      </c>
      <c r="M38" s="102"/>
      <c r="N38" s="101">
        <v>33</v>
      </c>
      <c r="O38" s="102"/>
      <c r="P38" s="101">
        <v>33</v>
      </c>
      <c r="Q38" s="102"/>
      <c r="R38" s="101">
        <v>26</v>
      </c>
      <c r="S38" s="102"/>
      <c r="T38" s="101">
        <v>25</v>
      </c>
      <c r="U38" s="102"/>
      <c r="V38" s="101">
        <v>21</v>
      </c>
      <c r="W38" s="102"/>
      <c r="X38" s="101">
        <v>17</v>
      </c>
      <c r="Y38" s="102"/>
    </row>
    <row r="39" spans="1:36" ht="12.75" customHeight="1" thickBot="1" x14ac:dyDescent="0.2">
      <c r="A39" s="6" t="s">
        <v>15</v>
      </c>
      <c r="B39" s="116">
        <f>SUM(B5:B35)/31</f>
        <v>9.935483870967742</v>
      </c>
      <c r="C39" s="117"/>
      <c r="D39" s="116">
        <f>SUM(D5:D35)/28</f>
        <v>13.642857142857142</v>
      </c>
      <c r="E39" s="117"/>
      <c r="F39" s="116">
        <f>SUM(F5:F35)/31</f>
        <v>13.96774193548387</v>
      </c>
      <c r="G39" s="117"/>
      <c r="H39" s="116">
        <f>SUM(H5:H34)/30</f>
        <v>18.100000000000001</v>
      </c>
      <c r="I39" s="117"/>
      <c r="J39" s="116">
        <f>SUM(J5:J35)/31</f>
        <v>21.419354838709676</v>
      </c>
      <c r="K39" s="117"/>
      <c r="L39" s="116">
        <f>SUM(L5:L35)/30</f>
        <v>24.066666666666666</v>
      </c>
      <c r="M39" s="117"/>
      <c r="N39" s="116">
        <f>SUM(N5:N35)/31</f>
        <v>29.677419354838708</v>
      </c>
      <c r="O39" s="117"/>
      <c r="P39" s="116">
        <f>SUM(P5:P35)/31</f>
        <v>28.64516129032258</v>
      </c>
      <c r="Q39" s="117"/>
      <c r="R39" s="116">
        <f>SUM(R5:R35)/30</f>
        <v>22.1</v>
      </c>
      <c r="S39" s="117"/>
      <c r="T39" s="116">
        <f>SUM(T5:T35)/31</f>
        <v>21.032258064516128</v>
      </c>
      <c r="U39" s="117"/>
      <c r="V39" s="118">
        <f>SUM(V5:V35)/30</f>
        <v>14.533333333333333</v>
      </c>
      <c r="W39" s="119"/>
      <c r="X39" s="116">
        <f>SUM(X5:X35)/31</f>
        <v>11.548387096774194</v>
      </c>
      <c r="Y39" s="117"/>
    </row>
    <row r="40" spans="1:36" ht="12.75" customHeight="1" thickBot="1" x14ac:dyDescent="0.2">
      <c r="A40" s="6" t="s">
        <v>16</v>
      </c>
      <c r="B40" s="116">
        <f>(B39+B41)/2</f>
        <v>6.435483870967742</v>
      </c>
      <c r="C40" s="117"/>
      <c r="D40" s="116">
        <f>(D39+D41)/2</f>
        <v>9.0714285714285712</v>
      </c>
      <c r="E40" s="117"/>
      <c r="F40" s="116">
        <f>(F39+F41)/2</f>
        <v>9.2741935483870961</v>
      </c>
      <c r="G40" s="117"/>
      <c r="H40" s="116">
        <f>(H39+H41)/2</f>
        <v>12.8</v>
      </c>
      <c r="I40" s="117"/>
      <c r="J40" s="116">
        <f>(J39+J41)/2</f>
        <v>16.64516129032258</v>
      </c>
      <c r="K40" s="117"/>
      <c r="L40" s="116">
        <f>(L39+L41)/2</f>
        <v>19.8</v>
      </c>
      <c r="M40" s="117"/>
      <c r="N40" s="116">
        <f>(N39+N41)/2</f>
        <v>24.854838709677416</v>
      </c>
      <c r="O40" s="117"/>
      <c r="P40" s="116">
        <f>(P39+P41)/2</f>
        <v>23.91935483870968</v>
      </c>
      <c r="Q40" s="117"/>
      <c r="R40" s="116">
        <f>(R39+R41)/2</f>
        <v>18.083333333333336</v>
      </c>
      <c r="S40" s="117"/>
      <c r="T40" s="116">
        <f>(T39+T41)/2</f>
        <v>17.29032258064516</v>
      </c>
      <c r="U40" s="117"/>
      <c r="V40" s="116">
        <f>(V39+V41)/2</f>
        <v>10.75</v>
      </c>
      <c r="W40" s="117"/>
      <c r="X40" s="116">
        <f>(X39+X41)/2</f>
        <v>8.5483870967741939</v>
      </c>
      <c r="Y40" s="117"/>
    </row>
    <row r="41" spans="1:36" ht="12.75" customHeight="1" thickBot="1" x14ac:dyDescent="0.2">
      <c r="A41" s="6" t="s">
        <v>17</v>
      </c>
      <c r="B41" s="116">
        <f>SUM(C5:C35)/31</f>
        <v>2.935483870967742</v>
      </c>
      <c r="C41" s="117"/>
      <c r="D41" s="116">
        <f>SUM(E5:E34)/28</f>
        <v>4.5</v>
      </c>
      <c r="E41" s="117"/>
      <c r="F41" s="116">
        <f>SUM(G5:G35)/31</f>
        <v>4.580645161290323</v>
      </c>
      <c r="G41" s="117"/>
      <c r="H41" s="116">
        <f t="shared" ref="H41" si="0">SUM(I5:I34)/30</f>
        <v>7.5</v>
      </c>
      <c r="I41" s="117"/>
      <c r="J41" s="116">
        <f>SUM(K5:K35)/31</f>
        <v>11.870967741935484</v>
      </c>
      <c r="K41" s="117"/>
      <c r="L41" s="118">
        <f>SUM(M5:M35)/30</f>
        <v>15.533333333333333</v>
      </c>
      <c r="M41" s="119"/>
      <c r="N41" s="116">
        <f>SUM(O5:O35)/31</f>
        <v>20.032258064516128</v>
      </c>
      <c r="O41" s="117"/>
      <c r="P41" s="116">
        <f>SUM(Q5:Q35)/31</f>
        <v>19.193548387096776</v>
      </c>
      <c r="Q41" s="117"/>
      <c r="R41" s="118">
        <f>SUM(S5:S35)/30</f>
        <v>14.066666666666666</v>
      </c>
      <c r="S41" s="119"/>
      <c r="T41" s="116">
        <f>SUM(U5:U35)/31</f>
        <v>13.548387096774194</v>
      </c>
      <c r="U41" s="117"/>
      <c r="V41" s="118">
        <f>SUM(W5:W35)/30</f>
        <v>6.9666666666666668</v>
      </c>
      <c r="W41" s="119"/>
      <c r="X41" s="116">
        <f>SUM(Y5:Y35)/31</f>
        <v>5.5483870967741939</v>
      </c>
      <c r="Y41" s="117"/>
    </row>
    <row r="42" spans="1:36" ht="12.75" customHeight="1" thickBot="1" x14ac:dyDescent="0.2">
      <c r="A42" s="6" t="s">
        <v>1</v>
      </c>
      <c r="B42" s="101">
        <v>-3</v>
      </c>
      <c r="C42" s="102"/>
      <c r="D42" s="101">
        <v>0</v>
      </c>
      <c r="E42" s="102"/>
      <c r="F42" s="101">
        <v>1</v>
      </c>
      <c r="G42" s="102"/>
      <c r="H42" s="101">
        <v>3</v>
      </c>
      <c r="I42" s="102"/>
      <c r="J42" s="101">
        <v>5</v>
      </c>
      <c r="K42" s="102"/>
      <c r="L42" s="101">
        <v>12</v>
      </c>
      <c r="M42" s="102"/>
      <c r="N42" s="101">
        <v>14</v>
      </c>
      <c r="O42" s="102"/>
      <c r="P42" s="101">
        <v>15</v>
      </c>
      <c r="Q42" s="102"/>
      <c r="R42" s="101">
        <v>7</v>
      </c>
      <c r="S42" s="102"/>
      <c r="T42" s="101">
        <v>10</v>
      </c>
      <c r="U42" s="102"/>
      <c r="V42" s="101">
        <v>1</v>
      </c>
      <c r="W42" s="102"/>
      <c r="X42" s="101">
        <v>-1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5"/>
      <c r="C47" s="35"/>
      <c r="D47" s="35"/>
      <c r="E47" s="35"/>
      <c r="F47" s="35"/>
      <c r="G47" s="35"/>
      <c r="L47" s="35" t="s">
        <v>47</v>
      </c>
    </row>
    <row r="48" spans="1:36" ht="24" customHeight="1" x14ac:dyDescent="0.55000000000000004">
      <c r="J48" s="17" t="s">
        <v>55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>
        <v>1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>
        <v>1.6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>
        <v>9.4</v>
      </c>
      <c r="O54" s="102"/>
      <c r="P54" s="101" t="s">
        <v>14</v>
      </c>
      <c r="Q54" s="102"/>
      <c r="R54" s="101">
        <v>11.6</v>
      </c>
      <c r="S54" s="102"/>
      <c r="T54" s="101" t="s">
        <v>14</v>
      </c>
      <c r="U54" s="102"/>
      <c r="V54" s="101" t="s">
        <v>14</v>
      </c>
      <c r="W54" s="102"/>
      <c r="X54" s="101">
        <v>6.7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>
        <v>3.3</v>
      </c>
      <c r="S55" s="102"/>
      <c r="T55" s="101">
        <v>20.3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>
        <v>34</v>
      </c>
      <c r="Q56" s="102"/>
      <c r="R56" s="101" t="s">
        <v>14</v>
      </c>
      <c r="S56" s="102"/>
      <c r="T56" s="101">
        <v>0.8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>
        <v>8.4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>
        <v>0.2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>
        <v>0.4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>
        <v>18.3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>
        <v>24.2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>
        <v>11.8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>
        <v>2.8</v>
      </c>
      <c r="K60" s="102"/>
      <c r="L60" s="101">
        <v>0.1</v>
      </c>
      <c r="M60" s="102"/>
      <c r="N60" s="101" t="s">
        <v>14</v>
      </c>
      <c r="O60" s="102"/>
      <c r="P60" s="101">
        <v>0.8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>
        <v>2.4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>
        <v>0.2</v>
      </c>
      <c r="G61" s="102"/>
      <c r="H61" s="101" t="s">
        <v>14</v>
      </c>
      <c r="I61" s="102"/>
      <c r="J61" s="101">
        <v>5.7</v>
      </c>
      <c r="K61" s="102"/>
      <c r="L61" s="101" t="s">
        <v>14</v>
      </c>
      <c r="M61" s="102"/>
      <c r="N61" s="101" t="s">
        <v>14</v>
      </c>
      <c r="O61" s="102"/>
      <c r="P61" s="101">
        <v>19.600000000000001</v>
      </c>
      <c r="Q61" s="102"/>
      <c r="R61" s="101" t="s">
        <v>14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>
        <v>1.8</v>
      </c>
      <c r="K62" s="102"/>
      <c r="L62" s="101">
        <v>0.4</v>
      </c>
      <c r="M62" s="102"/>
      <c r="N62" s="101" t="s">
        <v>14</v>
      </c>
      <c r="O62" s="102"/>
      <c r="P62" s="101" t="s">
        <v>14</v>
      </c>
      <c r="Q62" s="102"/>
      <c r="R62" s="101">
        <v>11.1</v>
      </c>
      <c r="S62" s="102"/>
      <c r="T62" s="101" t="s">
        <v>14</v>
      </c>
      <c r="U62" s="102"/>
      <c r="V62" s="101">
        <v>3.1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>
        <v>1.1000000000000001</v>
      </c>
      <c r="I63" s="102"/>
      <c r="J63" s="101" t="s">
        <v>14</v>
      </c>
      <c r="K63" s="102"/>
      <c r="L63" s="101" t="s">
        <v>14</v>
      </c>
      <c r="M63" s="102"/>
      <c r="N63" s="101">
        <v>0.4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>
        <v>0.2</v>
      </c>
      <c r="I64" s="102"/>
      <c r="J64" s="101" t="s">
        <v>14</v>
      </c>
      <c r="K64" s="102"/>
      <c r="L64" s="101">
        <v>0.5</v>
      </c>
      <c r="M64" s="102"/>
      <c r="N64" s="101" t="s">
        <v>14</v>
      </c>
      <c r="O64" s="102"/>
      <c r="P64" s="101">
        <v>0.6</v>
      </c>
      <c r="Q64" s="102"/>
      <c r="R64" s="101" t="s">
        <v>14</v>
      </c>
      <c r="S64" s="102"/>
      <c r="T64" s="101">
        <v>0.4</v>
      </c>
      <c r="U64" s="102"/>
      <c r="V64" s="101" t="s">
        <v>14</v>
      </c>
      <c r="W64" s="102"/>
      <c r="X64" s="101">
        <v>0.3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>
        <v>0.3</v>
      </c>
      <c r="K65" s="102"/>
      <c r="L65" s="101">
        <v>9.6</v>
      </c>
      <c r="M65" s="102"/>
      <c r="N65" s="101" t="s">
        <v>14</v>
      </c>
      <c r="O65" s="102"/>
      <c r="P65" s="101">
        <v>0.4</v>
      </c>
      <c r="Q65" s="102"/>
      <c r="R65" s="101">
        <v>3.2</v>
      </c>
      <c r="S65" s="102"/>
      <c r="T65" s="101">
        <v>1.2</v>
      </c>
      <c r="U65" s="102"/>
      <c r="V65" s="101" t="s">
        <v>14</v>
      </c>
      <c r="W65" s="102"/>
      <c r="X65" s="101">
        <v>5.6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>
        <v>6.4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>
        <v>1</v>
      </c>
      <c r="W66" s="102"/>
      <c r="X66" s="101">
        <v>52.6</v>
      </c>
      <c r="Y66" s="102"/>
    </row>
    <row r="67" spans="1:25" ht="12.75" customHeight="1" thickBot="1" x14ac:dyDescent="0.2">
      <c r="A67" s="6">
        <v>17</v>
      </c>
      <c r="B67" s="101">
        <v>0.2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>
        <v>0.1</v>
      </c>
      <c r="O67" s="102"/>
      <c r="P67" s="101">
        <v>1.1000000000000001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>
        <v>3.6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>
        <v>34.200000000000003</v>
      </c>
      <c r="S68" s="102"/>
      <c r="T68" s="101" t="s">
        <v>14</v>
      </c>
      <c r="U68" s="102"/>
      <c r="V68" s="101">
        <v>9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>
        <v>0.1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0.4</v>
      </c>
      <c r="U69" s="102"/>
      <c r="V69" s="101">
        <v>1.6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>
        <v>0.2</v>
      </c>
      <c r="I70" s="102"/>
      <c r="J70" s="101">
        <v>1.4</v>
      </c>
      <c r="K70" s="102"/>
      <c r="L70" s="101" t="s">
        <v>14</v>
      </c>
      <c r="M70" s="102"/>
      <c r="N70" s="101" t="s">
        <v>14</v>
      </c>
      <c r="O70" s="102"/>
      <c r="P70" s="101">
        <v>2.2000000000000002</v>
      </c>
      <c r="Q70" s="102"/>
      <c r="R70" s="101">
        <v>5.2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>
        <v>11.2</v>
      </c>
      <c r="E71" s="102"/>
      <c r="F71" s="101" t="s">
        <v>14</v>
      </c>
      <c r="G71" s="102"/>
      <c r="H71" s="101">
        <v>14.3</v>
      </c>
      <c r="I71" s="102"/>
      <c r="J71" s="101" t="s">
        <v>14</v>
      </c>
      <c r="K71" s="102"/>
      <c r="L71" s="101">
        <v>7.6</v>
      </c>
      <c r="M71" s="102"/>
      <c r="N71" s="101" t="s">
        <v>14</v>
      </c>
      <c r="O71" s="102"/>
      <c r="P71" s="101">
        <v>3</v>
      </c>
      <c r="Q71" s="102"/>
      <c r="R71" s="101" t="s">
        <v>14</v>
      </c>
      <c r="S71" s="102"/>
      <c r="T71" s="101" t="s">
        <v>14</v>
      </c>
      <c r="U71" s="102"/>
      <c r="V71" s="101">
        <v>0.5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>
        <v>19</v>
      </c>
      <c r="S72" s="102"/>
      <c r="T72" s="101" t="s">
        <v>14</v>
      </c>
      <c r="U72" s="102"/>
      <c r="V72" s="101">
        <v>12.3</v>
      </c>
      <c r="W72" s="102"/>
      <c r="X72" s="101">
        <v>0.3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>
        <v>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>
        <v>3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>
        <v>15.4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>
        <v>23.9</v>
      </c>
      <c r="Q74" s="102"/>
      <c r="R74" s="101">
        <v>4.0999999999999996</v>
      </c>
      <c r="S74" s="102"/>
      <c r="T74" s="101" t="s">
        <v>14</v>
      </c>
      <c r="U74" s="102"/>
      <c r="V74" s="101" t="s">
        <v>14</v>
      </c>
      <c r="W74" s="102"/>
      <c r="X74" s="101">
        <v>0.4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>
        <v>5.8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>
        <v>0.4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>
        <v>58</v>
      </c>
      <c r="W76" s="102"/>
      <c r="X76" s="101">
        <v>0.3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>
        <v>0.2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 t="s">
        <v>14</v>
      </c>
      <c r="G78" s="102"/>
      <c r="H78" s="101">
        <v>7.3</v>
      </c>
      <c r="I78" s="102"/>
      <c r="J78" s="101" t="s">
        <v>14</v>
      </c>
      <c r="K78" s="102"/>
      <c r="L78" s="101">
        <v>3.9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>
        <v>2.1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>
        <v>1.5</v>
      </c>
      <c r="K79" s="102"/>
      <c r="L79" s="101">
        <v>7.2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>
        <v>5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>
        <v>15.5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>
        <v>0.6</v>
      </c>
      <c r="W80" s="102"/>
      <c r="X80" s="101">
        <v>3.9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3</v>
      </c>
      <c r="C82" s="100"/>
      <c r="D82" s="99">
        <v>1</v>
      </c>
      <c r="E82" s="100"/>
      <c r="F82" s="99">
        <v>2</v>
      </c>
      <c r="G82" s="100"/>
      <c r="H82" s="99">
        <v>7</v>
      </c>
      <c r="I82" s="100"/>
      <c r="J82" s="99">
        <v>9</v>
      </c>
      <c r="K82" s="100"/>
      <c r="L82" s="99">
        <v>8</v>
      </c>
      <c r="M82" s="100"/>
      <c r="N82" s="99">
        <v>3</v>
      </c>
      <c r="O82" s="100"/>
      <c r="P82" s="99">
        <v>12</v>
      </c>
      <c r="Q82" s="100"/>
      <c r="R82" s="99">
        <v>8</v>
      </c>
      <c r="S82" s="100"/>
      <c r="T82" s="99">
        <v>6</v>
      </c>
      <c r="U82" s="100"/>
      <c r="V82" s="99">
        <v>11</v>
      </c>
      <c r="W82" s="100"/>
      <c r="X82" s="99">
        <v>13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4.8</v>
      </c>
      <c r="C83" s="98"/>
      <c r="D83" s="97">
        <f t="shared" si="1"/>
        <v>11.2</v>
      </c>
      <c r="E83" s="98"/>
      <c r="F83" s="97">
        <f t="shared" ref="F83" si="2">SUM(F51:G81)</f>
        <v>6.6000000000000005</v>
      </c>
      <c r="G83" s="98"/>
      <c r="H83" s="97">
        <f t="shared" ref="H83" si="3">SUM(H51:I81)</f>
        <v>42.5</v>
      </c>
      <c r="I83" s="98"/>
      <c r="J83" s="97">
        <f t="shared" ref="J83" si="4">SUM(J51:K81)</f>
        <v>34.900000000000006</v>
      </c>
      <c r="K83" s="98"/>
      <c r="L83" s="97">
        <f>SUM(L51:M81)</f>
        <v>53.5</v>
      </c>
      <c r="M83" s="98"/>
      <c r="N83" s="97">
        <f>SUM(N51:O81)</f>
        <v>9.9</v>
      </c>
      <c r="O83" s="98"/>
      <c r="P83" s="97">
        <f>SUM(P51:Q81)</f>
        <v>96</v>
      </c>
      <c r="Q83" s="98"/>
      <c r="R83" s="95">
        <f>SUM(R51:S81)</f>
        <v>91.7</v>
      </c>
      <c r="S83" s="96"/>
      <c r="T83" s="95">
        <f>SUM(T51:U81)</f>
        <v>25.2</v>
      </c>
      <c r="U83" s="96"/>
      <c r="V83" s="95">
        <f>SUM(V51:W81)</f>
        <v>94.5</v>
      </c>
      <c r="W83" s="96"/>
      <c r="X83" s="95">
        <f>SUM(X51:Y81)</f>
        <v>103.00000000000001</v>
      </c>
      <c r="Y83" s="96"/>
    </row>
    <row r="84" spans="1:25" ht="12.75" customHeight="1" thickBot="1" x14ac:dyDescent="0.2">
      <c r="A84" s="6" t="s">
        <v>23</v>
      </c>
      <c r="B84" s="91">
        <f>B83</f>
        <v>4.8</v>
      </c>
      <c r="C84" s="92"/>
      <c r="D84" s="91">
        <f>B84+D83</f>
        <v>16</v>
      </c>
      <c r="E84" s="92"/>
      <c r="F84" s="91">
        <f>D84+F83</f>
        <v>22.6</v>
      </c>
      <c r="G84" s="92"/>
      <c r="H84" s="91">
        <f>F84+H83</f>
        <v>65.099999999999994</v>
      </c>
      <c r="I84" s="92"/>
      <c r="J84" s="91">
        <f>H84+J83</f>
        <v>100</v>
      </c>
      <c r="K84" s="92"/>
      <c r="L84" s="91">
        <f>J84+L83</f>
        <v>153.5</v>
      </c>
      <c r="M84" s="92"/>
      <c r="N84" s="91">
        <f>L84+N83</f>
        <v>163.4</v>
      </c>
      <c r="O84" s="92"/>
      <c r="P84" s="91">
        <f>N84+P83</f>
        <v>259.39999999999998</v>
      </c>
      <c r="Q84" s="92"/>
      <c r="R84" s="91">
        <f>P84+R83</f>
        <v>351.09999999999997</v>
      </c>
      <c r="S84" s="92"/>
      <c r="T84" s="91">
        <f>R84+T83</f>
        <v>376.29999999999995</v>
      </c>
      <c r="U84" s="92"/>
      <c r="V84" s="91">
        <f>T84+V83</f>
        <v>470.79999999999995</v>
      </c>
      <c r="W84" s="92"/>
      <c r="X84" s="91">
        <f>V84+X83</f>
        <v>573.79999999999995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4390" priority="238" operator="between">
      <formula>30</formula>
      <formula>40</formula>
    </cfRule>
  </conditionalFormatting>
  <conditionalFormatting sqref="N23">
    <cfRule type="cellIs" dxfId="4389" priority="237" operator="between">
      <formula>30</formula>
      <formula>40</formula>
    </cfRule>
  </conditionalFormatting>
  <conditionalFormatting sqref="R45">
    <cfRule type="cellIs" dxfId="4388" priority="236" operator="between">
      <formula>40</formula>
      <formula>55</formula>
    </cfRule>
  </conditionalFormatting>
  <conditionalFormatting sqref="B5:X35">
    <cfRule type="cellIs" dxfId="4387" priority="113" operator="between">
      <formula>20</formula>
      <formula>25</formula>
    </cfRule>
    <cfRule type="cellIs" dxfId="4386" priority="235" operator="between">
      <formula>40</formula>
      <formula>55</formula>
    </cfRule>
  </conditionalFormatting>
  <conditionalFormatting sqref="B5:Y35">
    <cfRule type="cellIs" dxfId="4385" priority="112" operator="between">
      <formula>0</formula>
      <formula>5</formula>
    </cfRule>
    <cfRule type="cellIs" dxfId="4384" priority="114" operator="between">
      <formula>20</formula>
      <formula>25</formula>
    </cfRule>
    <cfRule type="cellIs" dxfId="4383" priority="191" operator="between">
      <formula>25</formula>
      <formula>30</formula>
    </cfRule>
    <cfRule type="cellIs" dxfId="4382" priority="225" operator="between">
      <formula>-25</formula>
      <formula>-5</formula>
    </cfRule>
    <cfRule type="cellIs" dxfId="4381" priority="226" operator="between">
      <formula>-5</formula>
      <formula>0</formula>
    </cfRule>
    <cfRule type="cellIs" dxfId="4380" priority="227" operator="between">
      <formula>5</formula>
      <formula>10</formula>
    </cfRule>
    <cfRule type="cellIs" dxfId="4379" priority="228" operator="between">
      <formula>10</formula>
      <formula>15</formula>
    </cfRule>
    <cfRule type="cellIs" dxfId="4378" priority="229" operator="between">
      <formula>15</formula>
      <formula>20</formula>
    </cfRule>
    <cfRule type="cellIs" dxfId="4377" priority="230" operator="between">
      <formula>20</formula>
      <formula>25</formula>
    </cfRule>
    <cfRule type="cellIs" dxfId="4376" priority="231" operator="between">
      <formula>25</formula>
      <formula>30</formula>
    </cfRule>
    <cfRule type="cellIs" dxfId="4375" priority="232" operator="between">
      <formula>25</formula>
      <formula>30</formula>
    </cfRule>
    <cfRule type="cellIs" dxfId="4374" priority="233" operator="between">
      <formula>30</formula>
      <formula>35</formula>
    </cfRule>
    <cfRule type="cellIs" dxfId="4373" priority="234" operator="between">
      <formula>35</formula>
      <formula>40</formula>
    </cfRule>
  </conditionalFormatting>
  <conditionalFormatting sqref="P38:P42 R38:R42 T38:T42 V38:V42 X38:X42">
    <cfRule type="cellIs" dxfId="4372" priority="213" operator="between">
      <formula>40</formula>
      <formula>55</formula>
    </cfRule>
  </conditionalFormatting>
  <conditionalFormatting sqref="P38:P42 R38:R42 T38:T42 V38:V42 X38:X42">
    <cfRule type="cellIs" dxfId="4371" priority="203" operator="between">
      <formula>-25</formula>
      <formula>-5</formula>
    </cfRule>
    <cfRule type="cellIs" dxfId="4370" priority="204" operator="between">
      <formula>-5</formula>
      <formula>0</formula>
    </cfRule>
    <cfRule type="cellIs" dxfId="4369" priority="205" operator="between">
      <formula>5</formula>
      <formula>10</formula>
    </cfRule>
    <cfRule type="cellIs" dxfId="4368" priority="206" operator="between">
      <formula>10</formula>
      <formula>15</formula>
    </cfRule>
    <cfRule type="cellIs" dxfId="4367" priority="207" operator="between">
      <formula>15</formula>
      <formula>20</formula>
    </cfRule>
    <cfRule type="cellIs" dxfId="4366" priority="208" operator="between">
      <formula>20</formula>
      <formula>25</formula>
    </cfRule>
    <cfRule type="cellIs" dxfId="4365" priority="209" operator="between">
      <formula>25</formula>
      <formula>30</formula>
    </cfRule>
    <cfRule type="cellIs" dxfId="4364" priority="210" operator="between">
      <formula>25</formula>
      <formula>30</formula>
    </cfRule>
    <cfRule type="cellIs" dxfId="4363" priority="211" operator="between">
      <formula>30</formula>
      <formula>35</formula>
    </cfRule>
    <cfRule type="cellIs" dxfId="4362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4361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4360" priority="214" operator="between">
      <formula>-25</formula>
      <formula>-5</formula>
    </cfRule>
    <cfRule type="cellIs" dxfId="4359" priority="215" operator="between">
      <formula>-5</formula>
      <formula>0</formula>
    </cfRule>
    <cfRule type="cellIs" dxfId="4358" priority="216" operator="between">
      <formula>5</formula>
      <formula>10</formula>
    </cfRule>
    <cfRule type="cellIs" dxfId="4357" priority="217" operator="between">
      <formula>10</formula>
      <formula>15</formula>
    </cfRule>
    <cfRule type="cellIs" dxfId="4356" priority="218" operator="between">
      <formula>15</formula>
      <formula>20</formula>
    </cfRule>
    <cfRule type="cellIs" dxfId="4355" priority="219" operator="between">
      <formula>20</formula>
      <formula>25</formula>
    </cfRule>
    <cfRule type="cellIs" dxfId="4354" priority="220" operator="between">
      <formula>25</formula>
      <formula>30</formula>
    </cfRule>
    <cfRule type="cellIs" dxfId="4353" priority="221" operator="between">
      <formula>25</formula>
      <formula>30</formula>
    </cfRule>
    <cfRule type="cellIs" dxfId="4352" priority="222" operator="between">
      <formula>30</formula>
      <formula>35</formula>
    </cfRule>
    <cfRule type="cellIs" dxfId="4351" priority="223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4350" priority="192" operator="between">
      <formula>-25</formula>
      <formula>-5</formula>
    </cfRule>
    <cfRule type="cellIs" dxfId="4349" priority="193" operator="between">
      <formula>-5</formula>
      <formula>0</formula>
    </cfRule>
    <cfRule type="cellIs" dxfId="4348" priority="194" operator="between">
      <formula>5</formula>
      <formula>10</formula>
    </cfRule>
    <cfRule type="cellIs" dxfId="4347" priority="195" operator="between">
      <formula>10</formula>
      <formula>15</formula>
    </cfRule>
    <cfRule type="cellIs" dxfId="4346" priority="196" operator="between">
      <formula>15</formula>
      <formula>20</formula>
    </cfRule>
    <cfRule type="cellIs" dxfId="4345" priority="197" operator="between">
      <formula>20</formula>
      <formula>25</formula>
    </cfRule>
    <cfRule type="cellIs" dxfId="4344" priority="198" operator="between">
      <formula>25</formula>
      <formula>30</formula>
    </cfRule>
    <cfRule type="cellIs" dxfId="4343" priority="199" operator="between">
      <formula>25</formula>
      <formula>30</formula>
    </cfRule>
    <cfRule type="cellIs" dxfId="4342" priority="200" operator="between">
      <formula>30</formula>
      <formula>35</formula>
    </cfRule>
    <cfRule type="cellIs" dxfId="4341" priority="201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4340" priority="202" operator="between">
      <formula>40</formula>
      <formula>55</formula>
    </cfRule>
  </conditionalFormatting>
  <conditionalFormatting sqref="B51:Y81">
    <cfRule type="cellIs" dxfId="4339" priority="184" operator="between">
      <formula>50</formula>
      <formula>300</formula>
    </cfRule>
    <cfRule type="cellIs" dxfId="4338" priority="185" operator="between">
      <formula>20</formula>
      <formula>50</formula>
    </cfRule>
    <cfRule type="cellIs" dxfId="4337" priority="186" operator="between">
      <formula>10</formula>
      <formula>20</formula>
    </cfRule>
    <cfRule type="cellIs" dxfId="4336" priority="187" operator="between">
      <formula>5</formula>
      <formula>10</formula>
    </cfRule>
    <cfRule type="cellIs" dxfId="4335" priority="188" operator="between">
      <formula>2</formula>
      <formula>5</formula>
    </cfRule>
    <cfRule type="cellIs" dxfId="4334" priority="189" operator="between">
      <formula>1</formula>
      <formula>2</formula>
    </cfRule>
    <cfRule type="cellIs" dxfId="4333" priority="190" operator="between">
      <formula>0</formula>
      <formula>1</formula>
    </cfRule>
  </conditionalFormatting>
  <conditionalFormatting sqref="H41 F41">
    <cfRule type="cellIs" dxfId="4332" priority="183" operator="between">
      <formula>40</formula>
      <formula>55</formula>
    </cfRule>
  </conditionalFormatting>
  <conditionalFormatting sqref="H41 F41">
    <cfRule type="cellIs" dxfId="4331" priority="173" operator="between">
      <formula>-25</formula>
      <formula>-5</formula>
    </cfRule>
    <cfRule type="cellIs" dxfId="4330" priority="174" operator="between">
      <formula>-5</formula>
      <formula>0</formula>
    </cfRule>
    <cfRule type="cellIs" dxfId="4329" priority="175" operator="between">
      <formula>5</formula>
      <formula>10</formula>
    </cfRule>
    <cfRule type="cellIs" dxfId="4328" priority="176" operator="between">
      <formula>10</formula>
      <formula>15</formula>
    </cfRule>
    <cfRule type="cellIs" dxfId="4327" priority="177" operator="between">
      <formula>15</formula>
      <formula>20</formula>
    </cfRule>
    <cfRule type="cellIs" dxfId="4326" priority="178" operator="between">
      <formula>20</formula>
      <formula>25</formula>
    </cfRule>
    <cfRule type="cellIs" dxfId="4325" priority="179" operator="between">
      <formula>25</formula>
      <formula>30</formula>
    </cfRule>
    <cfRule type="cellIs" dxfId="4324" priority="180" operator="between">
      <formula>25</formula>
      <formula>30</formula>
    </cfRule>
    <cfRule type="cellIs" dxfId="4323" priority="181" operator="between">
      <formula>30</formula>
      <formula>35</formula>
    </cfRule>
    <cfRule type="cellIs" dxfId="4322" priority="182" operator="between">
      <formula>35</formula>
      <formula>40</formula>
    </cfRule>
  </conditionalFormatting>
  <conditionalFormatting sqref="H42:I42">
    <cfRule type="cellIs" dxfId="4321" priority="172" operator="between">
      <formula>0</formula>
      <formula>5</formula>
    </cfRule>
  </conditionalFormatting>
  <conditionalFormatting sqref="F42">
    <cfRule type="cellIs" dxfId="4320" priority="171" operator="between">
      <formula>40</formula>
      <formula>55</formula>
    </cfRule>
  </conditionalFormatting>
  <conditionalFormatting sqref="F42">
    <cfRule type="cellIs" dxfId="4319" priority="161" operator="between">
      <formula>-25</formula>
      <formula>-5</formula>
    </cfRule>
    <cfRule type="cellIs" dxfId="4318" priority="162" operator="between">
      <formula>-5</formula>
      <formula>0</formula>
    </cfRule>
    <cfRule type="cellIs" dxfId="4317" priority="163" operator="between">
      <formula>5</formula>
      <formula>10</formula>
    </cfRule>
    <cfRule type="cellIs" dxfId="4316" priority="164" operator="between">
      <formula>10</formula>
      <formula>15</formula>
    </cfRule>
    <cfRule type="cellIs" dxfId="4315" priority="165" operator="between">
      <formula>15</formula>
      <formula>20</formula>
    </cfRule>
    <cfRule type="cellIs" dxfId="4314" priority="166" operator="between">
      <formula>20</formula>
      <formula>25</formula>
    </cfRule>
    <cfRule type="cellIs" dxfId="4313" priority="167" operator="between">
      <formula>25</formula>
      <formula>30</formula>
    </cfRule>
    <cfRule type="cellIs" dxfId="4312" priority="168" operator="between">
      <formula>25</formula>
      <formula>30</formula>
    </cfRule>
    <cfRule type="cellIs" dxfId="4311" priority="169" operator="between">
      <formula>30</formula>
      <formula>35</formula>
    </cfRule>
    <cfRule type="cellIs" dxfId="4310" priority="170" operator="between">
      <formula>35</formula>
      <formula>40</formula>
    </cfRule>
  </conditionalFormatting>
  <conditionalFormatting sqref="F42:G42">
    <cfRule type="cellIs" dxfId="4309" priority="160" operator="between">
      <formula>0</formula>
      <formula>5</formula>
    </cfRule>
  </conditionalFormatting>
  <conditionalFormatting sqref="D41 B41">
    <cfRule type="cellIs" dxfId="4308" priority="159" operator="between">
      <formula>40</formula>
      <formula>55</formula>
    </cfRule>
  </conditionalFormatting>
  <conditionalFormatting sqref="D41 B41">
    <cfRule type="cellIs" dxfId="4307" priority="149" operator="between">
      <formula>-25</formula>
      <formula>-5</formula>
    </cfRule>
    <cfRule type="cellIs" dxfId="4306" priority="150" operator="between">
      <formula>-5</formula>
      <formula>0</formula>
    </cfRule>
    <cfRule type="cellIs" dxfId="4305" priority="151" operator="between">
      <formula>5</formula>
      <formula>10</formula>
    </cfRule>
    <cfRule type="cellIs" dxfId="4304" priority="152" operator="between">
      <formula>10</formula>
      <formula>15</formula>
    </cfRule>
    <cfRule type="cellIs" dxfId="4303" priority="153" operator="between">
      <formula>15</formula>
      <formula>20</formula>
    </cfRule>
    <cfRule type="cellIs" dxfId="4302" priority="154" operator="between">
      <formula>20</formula>
      <formula>25</formula>
    </cfRule>
    <cfRule type="cellIs" dxfId="4301" priority="155" operator="between">
      <formula>25</formula>
      <formula>30</formula>
    </cfRule>
    <cfRule type="cellIs" dxfId="4300" priority="156" operator="between">
      <formula>25</formula>
      <formula>30</formula>
    </cfRule>
    <cfRule type="cellIs" dxfId="4299" priority="157" operator="between">
      <formula>30</formula>
      <formula>35</formula>
    </cfRule>
    <cfRule type="cellIs" dxfId="4298" priority="158" operator="between">
      <formula>35</formula>
      <formula>40</formula>
    </cfRule>
  </conditionalFormatting>
  <conditionalFormatting sqref="B41:E41">
    <cfRule type="cellIs" dxfId="4297" priority="148" operator="between">
      <formula>0</formula>
      <formula>5</formula>
    </cfRule>
  </conditionalFormatting>
  <conditionalFormatting sqref="C7:C35">
    <cfRule type="cellIs" dxfId="4296" priority="147" operator="between">
      <formula>0</formula>
      <formula>5</formula>
    </cfRule>
  </conditionalFormatting>
  <conditionalFormatting sqref="B6">
    <cfRule type="cellIs" dxfId="4295" priority="146" operator="between">
      <formula>15</formula>
      <formula>20</formula>
    </cfRule>
  </conditionalFormatting>
  <conditionalFormatting sqref="B38">
    <cfRule type="cellIs" dxfId="4294" priority="145" operator="between">
      <formula>40</formula>
      <formula>55</formula>
    </cfRule>
  </conditionalFormatting>
  <conditionalFormatting sqref="B38">
    <cfRule type="cellIs" dxfId="4293" priority="135" operator="between">
      <formula>-25</formula>
      <formula>-5</formula>
    </cfRule>
    <cfRule type="cellIs" dxfId="4292" priority="136" operator="between">
      <formula>-5</formula>
      <formula>0</formula>
    </cfRule>
    <cfRule type="cellIs" dxfId="4291" priority="137" operator="between">
      <formula>5</formula>
      <formula>10</formula>
    </cfRule>
    <cfRule type="cellIs" dxfId="4290" priority="138" operator="between">
      <formula>10</formula>
      <formula>15</formula>
    </cfRule>
    <cfRule type="cellIs" dxfId="4289" priority="139" operator="between">
      <formula>15</formula>
      <formula>20</formula>
    </cfRule>
    <cfRule type="cellIs" dxfId="4288" priority="140" operator="between">
      <formula>20</formula>
      <formula>25</formula>
    </cfRule>
    <cfRule type="cellIs" dxfId="4287" priority="141" operator="between">
      <formula>25</formula>
      <formula>30</formula>
    </cfRule>
    <cfRule type="cellIs" dxfId="4286" priority="142" operator="between">
      <formula>25</formula>
      <formula>30</formula>
    </cfRule>
    <cfRule type="cellIs" dxfId="4285" priority="143" operator="between">
      <formula>30</formula>
      <formula>35</formula>
    </cfRule>
    <cfRule type="cellIs" dxfId="4284" priority="144" operator="between">
      <formula>35</formula>
      <formula>40</formula>
    </cfRule>
  </conditionalFormatting>
  <conditionalFormatting sqref="B83:C83">
    <cfRule type="cellIs" dxfId="4283" priority="133" operator="between">
      <formula>0</formula>
      <formula>1</formula>
    </cfRule>
    <cfRule type="cellIs" dxfId="4282" priority="134" operator="between">
      <formula>0</formula>
      <formula>1</formula>
    </cfRule>
  </conditionalFormatting>
  <conditionalFormatting sqref="D83:E83">
    <cfRule type="cellIs" dxfId="4281" priority="132" operator="between">
      <formula>10</formula>
      <formula>20</formula>
    </cfRule>
  </conditionalFormatting>
  <conditionalFormatting sqref="F83:G83">
    <cfRule type="cellIs" dxfId="4280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4279" priority="129" operator="between">
      <formula>50</formula>
      <formula>300</formula>
    </cfRule>
  </conditionalFormatting>
  <conditionalFormatting sqref="J83">
    <cfRule type="cellIs" dxfId="4278" priority="118" operator="between">
      <formula>-25</formula>
      <formula>-5</formula>
    </cfRule>
    <cfRule type="cellIs" dxfId="4277" priority="119" operator="between">
      <formula>-5</formula>
      <formula>0</formula>
    </cfRule>
    <cfRule type="cellIs" dxfId="4276" priority="120" operator="between">
      <formula>5</formula>
      <formula>10</formula>
    </cfRule>
    <cfRule type="cellIs" dxfId="4275" priority="121" operator="between">
      <formula>10</formula>
      <formula>15</formula>
    </cfRule>
    <cfRule type="cellIs" dxfId="4274" priority="122" operator="between">
      <formula>15</formula>
      <formula>20</formula>
    </cfRule>
    <cfRule type="cellIs" dxfId="4273" priority="123" operator="between">
      <formula>20</formula>
      <formula>25</formula>
    </cfRule>
    <cfRule type="cellIs" dxfId="4272" priority="124" operator="between">
      <formula>25</formula>
      <formula>30</formula>
    </cfRule>
    <cfRule type="cellIs" dxfId="4271" priority="125" operator="between">
      <formula>25</formula>
      <formula>30</formula>
    </cfRule>
    <cfRule type="cellIs" dxfId="4270" priority="126" operator="between">
      <formula>30</formula>
      <formula>35</formula>
    </cfRule>
    <cfRule type="cellIs" dxfId="4269" priority="127" operator="between">
      <formula>35</formula>
      <formula>40</formula>
    </cfRule>
  </conditionalFormatting>
  <conditionalFormatting sqref="J83">
    <cfRule type="cellIs" dxfId="4268" priority="128" operator="between">
      <formula>40</formula>
      <formula>55</formula>
    </cfRule>
  </conditionalFormatting>
  <conditionalFormatting sqref="J83:K83">
    <cfRule type="cellIs" dxfId="4267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4266" priority="115" operator="between">
      <formula>0</formula>
      <formula>5</formula>
    </cfRule>
  </conditionalFormatting>
  <conditionalFormatting sqref="B38:Y42">
    <cfRule type="cellIs" dxfId="4265" priority="110" operator="between">
      <formula>0</formula>
      <formula>5</formula>
    </cfRule>
    <cfRule type="cellIs" dxfId="4264" priority="111" operator="between">
      <formula>20</formula>
      <formula>25</formula>
    </cfRule>
  </conditionalFormatting>
  <conditionalFormatting sqref="B83:Q83">
    <cfRule type="cellIs" dxfId="4263" priority="107" operator="between">
      <formula>50</formula>
      <formula>300</formula>
    </cfRule>
    <cfRule type="cellIs" dxfId="4262" priority="108" operator="between">
      <formula>10</formula>
      <formula>20</formula>
    </cfRule>
    <cfRule type="cellIs" dxfId="4261" priority="109" operator="between">
      <formula>5</formula>
      <formula>10</formula>
    </cfRule>
  </conditionalFormatting>
  <conditionalFormatting sqref="R39">
    <cfRule type="cellIs" dxfId="4260" priority="106" operator="between">
      <formula>40</formula>
      <formula>55</formula>
    </cfRule>
  </conditionalFormatting>
  <conditionalFormatting sqref="R39">
    <cfRule type="cellIs" dxfId="4259" priority="96" operator="between">
      <formula>-25</formula>
      <formula>-5</formula>
    </cfRule>
    <cfRule type="cellIs" dxfId="4258" priority="97" operator="between">
      <formula>-5</formula>
      <formula>0</formula>
    </cfRule>
    <cfRule type="cellIs" dxfId="4257" priority="98" operator="between">
      <formula>5</formula>
      <formula>10</formula>
    </cfRule>
    <cfRule type="cellIs" dxfId="4256" priority="99" operator="between">
      <formula>10</formula>
      <formula>15</formula>
    </cfRule>
    <cfRule type="cellIs" dxfId="4255" priority="100" operator="between">
      <formula>15</formula>
      <formula>20</formula>
    </cfRule>
    <cfRule type="cellIs" dxfId="4254" priority="101" operator="between">
      <formula>20</formula>
      <formula>25</formula>
    </cfRule>
    <cfRule type="cellIs" dxfId="4253" priority="102" operator="between">
      <formula>25</formula>
      <formula>30</formula>
    </cfRule>
    <cfRule type="cellIs" dxfId="4252" priority="103" operator="between">
      <formula>25</formula>
      <formula>30</formula>
    </cfRule>
    <cfRule type="cellIs" dxfId="4251" priority="104" operator="between">
      <formula>30</formula>
      <formula>35</formula>
    </cfRule>
    <cfRule type="cellIs" dxfId="4250" priority="105" operator="between">
      <formula>35</formula>
      <formula>40</formula>
    </cfRule>
  </conditionalFormatting>
  <conditionalFormatting sqref="R41">
    <cfRule type="cellIs" dxfId="4249" priority="95" operator="between">
      <formula>40</formula>
      <formula>55</formula>
    </cfRule>
  </conditionalFormatting>
  <conditionalFormatting sqref="R41">
    <cfRule type="cellIs" dxfId="4248" priority="85" operator="between">
      <formula>-25</formula>
      <formula>-5</formula>
    </cfRule>
    <cfRule type="cellIs" dxfId="4247" priority="86" operator="between">
      <formula>-5</formula>
      <formula>0</formula>
    </cfRule>
    <cfRule type="cellIs" dxfId="4246" priority="87" operator="between">
      <formula>5</formula>
      <formula>10</formula>
    </cfRule>
    <cfRule type="cellIs" dxfId="4245" priority="88" operator="between">
      <formula>10</formula>
      <formula>15</formula>
    </cfRule>
    <cfRule type="cellIs" dxfId="4244" priority="89" operator="between">
      <formula>15</formula>
      <formula>20</formula>
    </cfRule>
    <cfRule type="cellIs" dxfId="4243" priority="90" operator="between">
      <formula>20</formula>
      <formula>25</formula>
    </cfRule>
    <cfRule type="cellIs" dxfId="4242" priority="91" operator="between">
      <formula>25</formula>
      <formula>30</formula>
    </cfRule>
    <cfRule type="cellIs" dxfId="4241" priority="92" operator="between">
      <formula>25</formula>
      <formula>30</formula>
    </cfRule>
    <cfRule type="cellIs" dxfId="4240" priority="93" operator="between">
      <formula>30</formula>
      <formula>35</formula>
    </cfRule>
    <cfRule type="cellIs" dxfId="4239" priority="94" operator="between">
      <formula>35</formula>
      <formula>40</formula>
    </cfRule>
  </conditionalFormatting>
  <conditionalFormatting sqref="R83 T83 V83 X83">
    <cfRule type="cellIs" dxfId="4238" priority="74" operator="between">
      <formula>-25</formula>
      <formula>-5</formula>
    </cfRule>
    <cfRule type="cellIs" dxfId="4237" priority="75" operator="between">
      <formula>-5</formula>
      <formula>0</formula>
    </cfRule>
    <cfRule type="cellIs" dxfId="4236" priority="76" operator="between">
      <formula>5</formula>
      <formula>10</formula>
    </cfRule>
    <cfRule type="cellIs" dxfId="4235" priority="77" operator="between">
      <formula>10</formula>
      <formula>15</formula>
    </cfRule>
    <cfRule type="cellIs" dxfId="4234" priority="78" operator="between">
      <formula>15</formula>
      <formula>20</formula>
    </cfRule>
    <cfRule type="cellIs" dxfId="4233" priority="79" operator="between">
      <formula>20</formula>
      <formula>25</formula>
    </cfRule>
    <cfRule type="cellIs" dxfId="4232" priority="80" operator="between">
      <formula>25</formula>
      <formula>30</formula>
    </cfRule>
    <cfRule type="cellIs" dxfId="4231" priority="81" operator="between">
      <formula>25</formula>
      <formula>30</formula>
    </cfRule>
    <cfRule type="cellIs" dxfId="4230" priority="82" operator="between">
      <formula>30</formula>
      <formula>35</formula>
    </cfRule>
    <cfRule type="cellIs" dxfId="4229" priority="83" operator="between">
      <formula>35</formula>
      <formula>40</formula>
    </cfRule>
  </conditionalFormatting>
  <conditionalFormatting sqref="R83 T83 V83 X83">
    <cfRule type="cellIs" dxfId="4228" priority="84" operator="between">
      <formula>40</formula>
      <formula>55</formula>
    </cfRule>
  </conditionalFormatting>
  <conditionalFormatting sqref="R83:Y83">
    <cfRule type="cellIs" dxfId="4227" priority="67" operator="between">
      <formula>50</formula>
      <formula>300</formula>
    </cfRule>
    <cfRule type="cellIs" dxfId="4226" priority="68" operator="between">
      <formula>20</formula>
      <formula>50</formula>
    </cfRule>
    <cfRule type="cellIs" dxfId="4225" priority="69" operator="between">
      <formula>10</formula>
      <formula>20</formula>
    </cfRule>
    <cfRule type="cellIs" dxfId="4224" priority="70" operator="between">
      <formula>5</formula>
      <formula>10</formula>
    </cfRule>
    <cfRule type="cellIs" dxfId="4223" priority="71" operator="between">
      <formula>2</formula>
      <formula>5</formula>
    </cfRule>
    <cfRule type="cellIs" dxfId="4222" priority="72" operator="between">
      <formula>1</formula>
      <formula>2</formula>
    </cfRule>
    <cfRule type="cellIs" dxfId="4221" priority="73" operator="between">
      <formula>0</formula>
      <formula>1</formula>
    </cfRule>
  </conditionalFormatting>
  <conditionalFormatting sqref="T39">
    <cfRule type="cellIs" dxfId="4220" priority="66" operator="between">
      <formula>40</formula>
      <formula>55</formula>
    </cfRule>
  </conditionalFormatting>
  <conditionalFormatting sqref="T39">
    <cfRule type="cellIs" dxfId="4219" priority="56" operator="between">
      <formula>-25</formula>
      <formula>-5</formula>
    </cfRule>
    <cfRule type="cellIs" dxfId="4218" priority="57" operator="between">
      <formula>-5</formula>
      <formula>0</formula>
    </cfRule>
    <cfRule type="cellIs" dxfId="4217" priority="58" operator="between">
      <formula>5</formula>
      <formula>10</formula>
    </cfRule>
    <cfRule type="cellIs" dxfId="4216" priority="59" operator="between">
      <formula>10</formula>
      <formula>15</formula>
    </cfRule>
    <cfRule type="cellIs" dxfId="4215" priority="60" operator="between">
      <formula>15</formula>
      <formula>20</formula>
    </cfRule>
    <cfRule type="cellIs" dxfId="4214" priority="61" operator="between">
      <formula>20</formula>
      <formula>25</formula>
    </cfRule>
    <cfRule type="cellIs" dxfId="4213" priority="62" operator="between">
      <formula>25</formula>
      <formula>30</formula>
    </cfRule>
    <cfRule type="cellIs" dxfId="4212" priority="63" operator="between">
      <formula>25</formula>
      <formula>30</formula>
    </cfRule>
    <cfRule type="cellIs" dxfId="4211" priority="64" operator="between">
      <formula>30</formula>
      <formula>35</formula>
    </cfRule>
    <cfRule type="cellIs" dxfId="4210" priority="65" operator="between">
      <formula>35</formula>
      <formula>40</formula>
    </cfRule>
  </conditionalFormatting>
  <conditionalFormatting sqref="T41">
    <cfRule type="cellIs" dxfId="4209" priority="55" operator="between">
      <formula>40</formula>
      <formula>55</formula>
    </cfRule>
  </conditionalFormatting>
  <conditionalFormatting sqref="T41">
    <cfRule type="cellIs" dxfId="4208" priority="45" operator="between">
      <formula>-25</formula>
      <formula>-5</formula>
    </cfRule>
    <cfRule type="cellIs" dxfId="4207" priority="46" operator="between">
      <formula>-5</formula>
      <formula>0</formula>
    </cfRule>
    <cfRule type="cellIs" dxfId="4206" priority="47" operator="between">
      <formula>5</formula>
      <formula>10</formula>
    </cfRule>
    <cfRule type="cellIs" dxfId="4205" priority="48" operator="between">
      <formula>10</formula>
      <formula>15</formula>
    </cfRule>
    <cfRule type="cellIs" dxfId="4204" priority="49" operator="between">
      <formula>15</formula>
      <formula>20</formula>
    </cfRule>
    <cfRule type="cellIs" dxfId="4203" priority="50" operator="between">
      <formula>20</formula>
      <formula>25</formula>
    </cfRule>
    <cfRule type="cellIs" dxfId="4202" priority="51" operator="between">
      <formula>25</formula>
      <formula>30</formula>
    </cfRule>
    <cfRule type="cellIs" dxfId="4201" priority="52" operator="between">
      <formula>25</formula>
      <formula>30</formula>
    </cfRule>
    <cfRule type="cellIs" dxfId="4200" priority="53" operator="between">
      <formula>30</formula>
      <formula>35</formula>
    </cfRule>
    <cfRule type="cellIs" dxfId="4199" priority="54" operator="between">
      <formula>35</formula>
      <formula>40</formula>
    </cfRule>
  </conditionalFormatting>
  <conditionalFormatting sqref="V41">
    <cfRule type="cellIs" dxfId="4198" priority="44" operator="between">
      <formula>40</formula>
      <formula>55</formula>
    </cfRule>
  </conditionalFormatting>
  <conditionalFormatting sqref="V41">
    <cfRule type="cellIs" dxfId="4197" priority="34" operator="between">
      <formula>-25</formula>
      <formula>-5</formula>
    </cfRule>
    <cfRule type="cellIs" dxfId="4196" priority="35" operator="between">
      <formula>-5</formula>
      <formula>0</formula>
    </cfRule>
    <cfRule type="cellIs" dxfId="4195" priority="36" operator="between">
      <formula>5</formula>
      <formula>10</formula>
    </cfRule>
    <cfRule type="cellIs" dxfId="4194" priority="37" operator="between">
      <formula>10</formula>
      <formula>15</formula>
    </cfRule>
    <cfRule type="cellIs" dxfId="4193" priority="38" operator="between">
      <formula>15</formula>
      <formula>20</formula>
    </cfRule>
    <cfRule type="cellIs" dxfId="4192" priority="39" operator="between">
      <formula>20</formula>
      <formula>25</formula>
    </cfRule>
    <cfRule type="cellIs" dxfId="4191" priority="40" operator="between">
      <formula>25</formula>
      <formula>30</formula>
    </cfRule>
    <cfRule type="cellIs" dxfId="4190" priority="41" operator="between">
      <formula>25</formula>
      <formula>30</formula>
    </cfRule>
    <cfRule type="cellIs" dxfId="4189" priority="42" operator="between">
      <formula>30</formula>
      <formula>35</formula>
    </cfRule>
    <cfRule type="cellIs" dxfId="4188" priority="43" operator="between">
      <formula>35</formula>
      <formula>40</formula>
    </cfRule>
  </conditionalFormatting>
  <conditionalFormatting sqref="V39">
    <cfRule type="cellIs" dxfId="4187" priority="33" operator="between">
      <formula>40</formula>
      <formula>55</formula>
    </cfRule>
  </conditionalFormatting>
  <conditionalFormatting sqref="V39">
    <cfRule type="cellIs" dxfId="4186" priority="23" operator="between">
      <formula>-25</formula>
      <formula>-5</formula>
    </cfRule>
    <cfRule type="cellIs" dxfId="4185" priority="24" operator="between">
      <formula>-5</formula>
      <formula>0</formula>
    </cfRule>
    <cfRule type="cellIs" dxfId="4184" priority="25" operator="between">
      <formula>5</formula>
      <formula>10</formula>
    </cfRule>
    <cfRule type="cellIs" dxfId="4183" priority="26" operator="between">
      <formula>10</formula>
      <formula>15</formula>
    </cfRule>
    <cfRule type="cellIs" dxfId="4182" priority="27" operator="between">
      <formula>15</formula>
      <formula>20</formula>
    </cfRule>
    <cfRule type="cellIs" dxfId="4181" priority="28" operator="between">
      <formula>20</formula>
      <formula>25</formula>
    </cfRule>
    <cfRule type="cellIs" dxfId="4180" priority="29" operator="between">
      <formula>25</formula>
      <formula>30</formula>
    </cfRule>
    <cfRule type="cellIs" dxfId="4179" priority="30" operator="between">
      <formula>25</formula>
      <formula>30</formula>
    </cfRule>
    <cfRule type="cellIs" dxfId="4178" priority="31" operator="between">
      <formula>30</formula>
      <formula>35</formula>
    </cfRule>
    <cfRule type="cellIs" dxfId="4177" priority="32" operator="between">
      <formula>35</formula>
      <formula>40</formula>
    </cfRule>
  </conditionalFormatting>
  <conditionalFormatting sqref="X39">
    <cfRule type="cellIs" dxfId="4176" priority="1" operator="between">
      <formula>-25</formula>
      <formula>-5</formula>
    </cfRule>
    <cfRule type="cellIs" dxfId="4175" priority="2" operator="between">
      <formula>-5</formula>
      <formula>0</formula>
    </cfRule>
    <cfRule type="cellIs" dxfId="4174" priority="3" operator="between">
      <formula>5</formula>
      <formula>10</formula>
    </cfRule>
    <cfRule type="cellIs" dxfId="4173" priority="4" operator="between">
      <formula>10</formula>
      <formula>15</formula>
    </cfRule>
    <cfRule type="cellIs" dxfId="4172" priority="5" operator="between">
      <formula>15</formula>
      <formula>20</formula>
    </cfRule>
    <cfRule type="cellIs" dxfId="4171" priority="6" operator="between">
      <formula>20</formula>
      <formula>25</formula>
    </cfRule>
    <cfRule type="cellIs" dxfId="4170" priority="7" operator="between">
      <formula>25</formula>
      <formula>30</formula>
    </cfRule>
    <cfRule type="cellIs" dxfId="4169" priority="8" operator="between">
      <formula>25</formula>
      <formula>30</formula>
    </cfRule>
    <cfRule type="cellIs" dxfId="4168" priority="9" operator="between">
      <formula>30</formula>
      <formula>35</formula>
    </cfRule>
    <cfRule type="cellIs" dxfId="4167" priority="10" operator="between">
      <formula>35</formula>
      <formula>40</formula>
    </cfRule>
  </conditionalFormatting>
  <conditionalFormatting sqref="X41">
    <cfRule type="cellIs" dxfId="4166" priority="22" operator="between">
      <formula>40</formula>
      <formula>55</formula>
    </cfRule>
  </conditionalFormatting>
  <conditionalFormatting sqref="X41">
    <cfRule type="cellIs" dxfId="4165" priority="12" operator="between">
      <formula>-25</formula>
      <formula>-5</formula>
    </cfRule>
    <cfRule type="cellIs" dxfId="4164" priority="13" operator="between">
      <formula>-5</formula>
      <formula>0</formula>
    </cfRule>
    <cfRule type="cellIs" dxfId="4163" priority="14" operator="between">
      <formula>5</formula>
      <formula>10</formula>
    </cfRule>
    <cfRule type="cellIs" dxfId="4162" priority="15" operator="between">
      <formula>10</formula>
      <formula>15</formula>
    </cfRule>
    <cfRule type="cellIs" dxfId="4161" priority="16" operator="between">
      <formula>15</formula>
      <formula>20</formula>
    </cfRule>
    <cfRule type="cellIs" dxfId="4160" priority="17" operator="between">
      <formula>20</formula>
      <formula>25</formula>
    </cfRule>
    <cfRule type="cellIs" dxfId="4159" priority="18" operator="between">
      <formula>25</formula>
      <formula>30</formula>
    </cfRule>
    <cfRule type="cellIs" dxfId="4158" priority="19" operator="between">
      <formula>25</formula>
      <formula>30</formula>
    </cfRule>
    <cfRule type="cellIs" dxfId="4157" priority="20" operator="between">
      <formula>30</formula>
      <formula>35</formula>
    </cfRule>
    <cfRule type="cellIs" dxfId="4156" priority="21" operator="between">
      <formula>35</formula>
      <formula>40</formula>
    </cfRule>
  </conditionalFormatting>
  <conditionalFormatting sqref="X39">
    <cfRule type="cellIs" dxfId="4155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J180"/>
  <sheetViews>
    <sheetView topLeftCell="A28" workbookViewId="0">
      <selection activeCell="B83" sqref="B83:C83"/>
    </sheetView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5"/>
      <c r="C1" s="35"/>
      <c r="D1" s="35"/>
      <c r="E1" s="35"/>
      <c r="F1" s="35"/>
      <c r="G1" s="35"/>
      <c r="L1" s="35" t="s">
        <v>43</v>
      </c>
    </row>
    <row r="2" spans="1:25" ht="31.5" thickBot="1" x14ac:dyDescent="0.6">
      <c r="J2" s="17" t="s">
        <v>56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14</v>
      </c>
      <c r="C5" s="10">
        <v>7</v>
      </c>
      <c r="D5" s="19">
        <v>12</v>
      </c>
      <c r="E5" s="20">
        <v>6</v>
      </c>
      <c r="F5" s="19">
        <v>15</v>
      </c>
      <c r="G5" s="20">
        <v>3</v>
      </c>
      <c r="H5" s="21">
        <v>22.5</v>
      </c>
      <c r="I5" s="19">
        <v>8</v>
      </c>
      <c r="J5" s="22">
        <v>21</v>
      </c>
      <c r="K5" s="10">
        <v>10</v>
      </c>
      <c r="L5" s="10">
        <v>24.9</v>
      </c>
      <c r="M5" s="10">
        <v>14.6</v>
      </c>
      <c r="N5" s="11">
        <v>29.1</v>
      </c>
      <c r="O5" s="7">
        <v>15.1</v>
      </c>
      <c r="P5" s="10">
        <v>32.4</v>
      </c>
      <c r="Q5" s="10">
        <v>19.3</v>
      </c>
      <c r="R5" s="10">
        <v>27.8</v>
      </c>
      <c r="S5" s="10">
        <v>12.5</v>
      </c>
      <c r="T5" s="10">
        <v>25</v>
      </c>
      <c r="U5" s="10">
        <v>18</v>
      </c>
      <c r="V5" s="10">
        <v>19</v>
      </c>
      <c r="W5" s="10">
        <v>6.5</v>
      </c>
      <c r="X5" s="10">
        <v>16</v>
      </c>
      <c r="Y5" s="10">
        <v>8</v>
      </c>
    </row>
    <row r="6" spans="1:25" ht="12.75" customHeight="1" thickBot="1" x14ac:dyDescent="0.25">
      <c r="A6" s="6">
        <v>2</v>
      </c>
      <c r="B6" s="10">
        <v>12</v>
      </c>
      <c r="C6" s="10">
        <v>7</v>
      </c>
      <c r="D6" s="21">
        <v>13</v>
      </c>
      <c r="E6" s="19">
        <v>5</v>
      </c>
      <c r="F6" s="21">
        <v>14</v>
      </c>
      <c r="G6" s="19">
        <v>4</v>
      </c>
      <c r="H6" s="21">
        <v>20.5</v>
      </c>
      <c r="I6" s="23">
        <v>5.3</v>
      </c>
      <c r="J6" s="21">
        <v>20</v>
      </c>
      <c r="K6" s="10">
        <v>7</v>
      </c>
      <c r="L6" s="10">
        <v>16</v>
      </c>
      <c r="M6" s="10">
        <v>15</v>
      </c>
      <c r="N6" s="8">
        <v>23.9</v>
      </c>
      <c r="O6" s="8">
        <v>16.2</v>
      </c>
      <c r="P6" s="10">
        <v>32</v>
      </c>
      <c r="Q6" s="10">
        <v>19.600000000000001</v>
      </c>
      <c r="R6" s="10">
        <v>26</v>
      </c>
      <c r="S6" s="10">
        <v>15.8</v>
      </c>
      <c r="T6" s="10">
        <v>22.5</v>
      </c>
      <c r="U6" s="10">
        <v>11</v>
      </c>
      <c r="V6" s="10">
        <v>19.5</v>
      </c>
      <c r="W6" s="10">
        <v>8</v>
      </c>
      <c r="X6" s="10">
        <v>16</v>
      </c>
      <c r="Y6" s="10">
        <v>9</v>
      </c>
    </row>
    <row r="7" spans="1:25" ht="12.75" customHeight="1" thickBot="1" x14ac:dyDescent="0.25">
      <c r="A7" s="6">
        <v>3</v>
      </c>
      <c r="B7" s="10">
        <v>10</v>
      </c>
      <c r="C7" s="10">
        <v>4</v>
      </c>
      <c r="D7" s="21">
        <v>16</v>
      </c>
      <c r="E7" s="19">
        <v>4</v>
      </c>
      <c r="F7" s="21">
        <v>12</v>
      </c>
      <c r="G7" s="23">
        <v>7</v>
      </c>
      <c r="H7" s="21">
        <v>12.1</v>
      </c>
      <c r="I7" s="19">
        <v>3.6</v>
      </c>
      <c r="J7" s="24">
        <v>21</v>
      </c>
      <c r="K7" s="10">
        <v>4.3</v>
      </c>
      <c r="L7" s="10">
        <v>25.4</v>
      </c>
      <c r="M7" s="10">
        <v>12.5</v>
      </c>
      <c r="N7" s="11">
        <v>28.5</v>
      </c>
      <c r="O7" s="8">
        <v>12.6</v>
      </c>
      <c r="P7" s="10">
        <v>30.5</v>
      </c>
      <c r="Q7" s="10">
        <v>21.4</v>
      </c>
      <c r="R7" s="10">
        <v>24.4</v>
      </c>
      <c r="S7" s="10">
        <v>13.2</v>
      </c>
      <c r="T7" s="10">
        <v>22.5</v>
      </c>
      <c r="U7" s="10">
        <v>11</v>
      </c>
      <c r="V7" s="10">
        <v>19.5</v>
      </c>
      <c r="W7" s="10">
        <v>9</v>
      </c>
      <c r="X7" s="10">
        <v>13</v>
      </c>
      <c r="Y7" s="10">
        <v>8</v>
      </c>
    </row>
    <row r="8" spans="1:25" ht="12.75" customHeight="1" thickBot="1" x14ac:dyDescent="0.25">
      <c r="A8" s="6">
        <v>4</v>
      </c>
      <c r="B8" s="10">
        <v>8</v>
      </c>
      <c r="C8" s="10">
        <v>1</v>
      </c>
      <c r="D8" s="19">
        <v>12</v>
      </c>
      <c r="E8" s="23">
        <v>3</v>
      </c>
      <c r="F8" s="19">
        <v>11</v>
      </c>
      <c r="G8" s="23">
        <v>2</v>
      </c>
      <c r="H8" s="21">
        <v>16.7</v>
      </c>
      <c r="I8" s="19">
        <v>0</v>
      </c>
      <c r="J8" s="24">
        <v>20.6</v>
      </c>
      <c r="K8" s="10">
        <v>6.1</v>
      </c>
      <c r="L8" s="10">
        <v>27</v>
      </c>
      <c r="M8" s="10">
        <v>11.6</v>
      </c>
      <c r="N8" s="11">
        <v>29.1</v>
      </c>
      <c r="O8" s="8">
        <v>20.6</v>
      </c>
      <c r="P8" s="10">
        <v>31.6</v>
      </c>
      <c r="Q8" s="10">
        <v>21.2</v>
      </c>
      <c r="R8" s="10">
        <v>27.4</v>
      </c>
      <c r="S8" s="10">
        <v>16.3</v>
      </c>
      <c r="T8" s="10">
        <v>21.5</v>
      </c>
      <c r="U8" s="10">
        <v>9.5</v>
      </c>
      <c r="V8" s="10">
        <v>19</v>
      </c>
      <c r="W8" s="10">
        <v>8.5</v>
      </c>
      <c r="X8" s="10">
        <v>11</v>
      </c>
      <c r="Y8" s="10">
        <v>5.5</v>
      </c>
    </row>
    <row r="9" spans="1:25" ht="12.75" customHeight="1" thickBot="1" x14ac:dyDescent="0.25">
      <c r="A9" s="6">
        <v>5</v>
      </c>
      <c r="B9" s="10">
        <v>8</v>
      </c>
      <c r="C9" s="10">
        <v>3</v>
      </c>
      <c r="D9" s="19">
        <v>10</v>
      </c>
      <c r="E9" s="23">
        <v>0</v>
      </c>
      <c r="F9" s="19">
        <v>9</v>
      </c>
      <c r="G9" s="23">
        <v>2</v>
      </c>
      <c r="H9" s="21">
        <v>16.399999999999999</v>
      </c>
      <c r="I9" s="23">
        <v>1.2</v>
      </c>
      <c r="J9" s="24">
        <v>21.2</v>
      </c>
      <c r="K9" s="10">
        <v>7.2</v>
      </c>
      <c r="L9" s="10">
        <v>29.5</v>
      </c>
      <c r="M9" s="10">
        <v>13.2</v>
      </c>
      <c r="N9" s="11">
        <v>31.7</v>
      </c>
      <c r="O9" s="8">
        <v>19.399999999999999</v>
      </c>
      <c r="P9" s="10">
        <v>29.1</v>
      </c>
      <c r="Q9" s="10">
        <v>20.5</v>
      </c>
      <c r="R9" s="10">
        <v>30</v>
      </c>
      <c r="S9" s="10">
        <v>15</v>
      </c>
      <c r="T9" s="10">
        <v>19</v>
      </c>
      <c r="U9" s="10">
        <v>11</v>
      </c>
      <c r="V9" s="10">
        <v>16</v>
      </c>
      <c r="W9" s="10">
        <v>11</v>
      </c>
      <c r="X9" s="10">
        <v>13</v>
      </c>
      <c r="Y9" s="10">
        <v>6</v>
      </c>
    </row>
    <row r="10" spans="1:25" ht="12.75" customHeight="1" thickBot="1" x14ac:dyDescent="0.25">
      <c r="A10" s="6">
        <v>6</v>
      </c>
      <c r="B10" s="10">
        <v>10</v>
      </c>
      <c r="C10" s="10">
        <v>4</v>
      </c>
      <c r="D10" s="19">
        <v>12</v>
      </c>
      <c r="E10" s="23">
        <v>4</v>
      </c>
      <c r="F10" s="19">
        <v>10</v>
      </c>
      <c r="G10" s="23">
        <v>6</v>
      </c>
      <c r="H10" s="21">
        <v>16.7</v>
      </c>
      <c r="I10" s="23">
        <v>1.9</v>
      </c>
      <c r="J10" s="21">
        <v>21.5</v>
      </c>
      <c r="K10" s="10">
        <v>7.8</v>
      </c>
      <c r="L10" s="10">
        <v>29.7</v>
      </c>
      <c r="M10" s="10">
        <v>13.3</v>
      </c>
      <c r="N10" s="11">
        <v>27.4</v>
      </c>
      <c r="O10" s="8">
        <v>17.8</v>
      </c>
      <c r="P10" s="10">
        <v>29.7</v>
      </c>
      <c r="Q10" s="10">
        <v>21.5</v>
      </c>
      <c r="R10" s="10">
        <v>27.5</v>
      </c>
      <c r="S10" s="10">
        <v>13.6</v>
      </c>
      <c r="T10" s="10">
        <v>19</v>
      </c>
      <c r="U10" s="10">
        <v>9.5</v>
      </c>
      <c r="V10" s="10">
        <v>16</v>
      </c>
      <c r="W10" s="10">
        <v>8.5</v>
      </c>
      <c r="X10" s="10">
        <v>12</v>
      </c>
      <c r="Y10" s="10">
        <v>9</v>
      </c>
    </row>
    <row r="11" spans="1:25" ht="12.75" customHeight="1" thickBot="1" x14ac:dyDescent="0.25">
      <c r="A11" s="6">
        <v>7</v>
      </c>
      <c r="B11" s="10">
        <v>14</v>
      </c>
      <c r="C11" s="10">
        <v>4</v>
      </c>
      <c r="D11" s="19">
        <v>11</v>
      </c>
      <c r="E11" s="23">
        <v>3</v>
      </c>
      <c r="F11" s="19">
        <v>10</v>
      </c>
      <c r="G11" s="23">
        <v>4</v>
      </c>
      <c r="H11" s="24">
        <v>19.5</v>
      </c>
      <c r="I11" s="19">
        <v>5.4</v>
      </c>
      <c r="J11" s="24">
        <v>22.1</v>
      </c>
      <c r="K11" s="10">
        <v>13.3</v>
      </c>
      <c r="L11" s="10">
        <v>30.1</v>
      </c>
      <c r="M11" s="10">
        <v>14.3</v>
      </c>
      <c r="N11" s="11">
        <v>29.5</v>
      </c>
      <c r="O11" s="8">
        <v>19.5</v>
      </c>
      <c r="P11" s="10">
        <v>29.6</v>
      </c>
      <c r="Q11" s="10">
        <v>20.2</v>
      </c>
      <c r="R11" s="10">
        <v>29.8</v>
      </c>
      <c r="S11" s="10">
        <v>13.5</v>
      </c>
      <c r="T11" s="10">
        <v>19</v>
      </c>
      <c r="U11" s="10">
        <v>9.5</v>
      </c>
      <c r="V11" s="10">
        <v>19</v>
      </c>
      <c r="W11" s="10">
        <v>6</v>
      </c>
      <c r="X11" s="10">
        <v>13</v>
      </c>
      <c r="Y11" s="10">
        <v>9</v>
      </c>
    </row>
    <row r="12" spans="1:25" ht="12.75" customHeight="1" thickBot="1" x14ac:dyDescent="0.25">
      <c r="A12" s="6">
        <v>8</v>
      </c>
      <c r="B12" s="10">
        <v>13</v>
      </c>
      <c r="C12" s="10">
        <v>3</v>
      </c>
      <c r="D12" s="19">
        <v>12</v>
      </c>
      <c r="E12" s="19">
        <v>5</v>
      </c>
      <c r="F12" s="19">
        <v>11</v>
      </c>
      <c r="G12" s="19">
        <v>3</v>
      </c>
      <c r="H12" s="21">
        <v>22.1</v>
      </c>
      <c r="I12" s="19">
        <v>5.5</v>
      </c>
      <c r="J12" s="21">
        <v>24.1</v>
      </c>
      <c r="K12" s="10">
        <v>10.5</v>
      </c>
      <c r="L12" s="10">
        <v>27.7</v>
      </c>
      <c r="M12" s="10">
        <v>14.9</v>
      </c>
      <c r="N12" s="9">
        <v>29</v>
      </c>
      <c r="O12" s="8">
        <v>13.4</v>
      </c>
      <c r="P12" s="10">
        <v>30.9</v>
      </c>
      <c r="Q12" s="10">
        <v>18.600000000000001</v>
      </c>
      <c r="R12" s="10">
        <v>25.8</v>
      </c>
      <c r="S12" s="10">
        <v>15.8</v>
      </c>
      <c r="T12" s="10">
        <v>16</v>
      </c>
      <c r="U12" s="10">
        <v>9.5</v>
      </c>
      <c r="V12" s="10">
        <v>16</v>
      </c>
      <c r="W12" s="10">
        <v>8</v>
      </c>
      <c r="X12" s="10">
        <v>12.5</v>
      </c>
      <c r="Y12" s="10">
        <v>9</v>
      </c>
    </row>
    <row r="13" spans="1:25" ht="12.75" customHeight="1" thickBot="1" x14ac:dyDescent="0.25">
      <c r="A13" s="6">
        <v>9</v>
      </c>
      <c r="B13" s="10">
        <v>13</v>
      </c>
      <c r="C13" s="10">
        <v>5</v>
      </c>
      <c r="D13" s="19">
        <v>12</v>
      </c>
      <c r="E13" s="19">
        <v>1</v>
      </c>
      <c r="F13" s="19">
        <v>13</v>
      </c>
      <c r="G13" s="23">
        <v>3</v>
      </c>
      <c r="H13" s="21">
        <v>23.1</v>
      </c>
      <c r="I13" s="19">
        <v>8.6</v>
      </c>
      <c r="J13" s="21">
        <v>24.2</v>
      </c>
      <c r="K13" s="10">
        <v>13.5</v>
      </c>
      <c r="L13" s="10">
        <v>28.7</v>
      </c>
      <c r="M13" s="10">
        <v>16.3</v>
      </c>
      <c r="N13" s="11">
        <v>25.8</v>
      </c>
      <c r="O13" s="8">
        <v>12.4</v>
      </c>
      <c r="P13" s="10">
        <v>33</v>
      </c>
      <c r="Q13" s="10">
        <v>17.5</v>
      </c>
      <c r="R13" s="10">
        <v>25</v>
      </c>
      <c r="S13" s="10">
        <v>15.4</v>
      </c>
      <c r="T13" s="10">
        <v>19.5</v>
      </c>
      <c r="U13" s="10">
        <v>9</v>
      </c>
      <c r="V13" s="10">
        <v>13</v>
      </c>
      <c r="W13" s="10">
        <v>11</v>
      </c>
      <c r="X13" s="10">
        <v>10</v>
      </c>
      <c r="Y13" s="10">
        <v>7</v>
      </c>
    </row>
    <row r="14" spans="1:25" ht="12.75" customHeight="1" thickBot="1" x14ac:dyDescent="0.25">
      <c r="A14" s="6">
        <v>10</v>
      </c>
      <c r="B14" s="10">
        <v>10</v>
      </c>
      <c r="C14" s="10">
        <v>8</v>
      </c>
      <c r="D14" s="21">
        <v>11</v>
      </c>
      <c r="E14" s="19">
        <v>4</v>
      </c>
      <c r="F14" s="19">
        <v>12</v>
      </c>
      <c r="G14" s="19">
        <v>4</v>
      </c>
      <c r="H14" s="24">
        <v>22.7</v>
      </c>
      <c r="I14" s="19">
        <v>5.3</v>
      </c>
      <c r="J14" s="21">
        <v>17</v>
      </c>
      <c r="K14" s="10">
        <v>13.2</v>
      </c>
      <c r="L14" s="10">
        <v>29.7</v>
      </c>
      <c r="M14" s="10">
        <v>13.7</v>
      </c>
      <c r="N14" s="11">
        <v>27.8</v>
      </c>
      <c r="O14" s="8">
        <v>11.6</v>
      </c>
      <c r="P14" s="10">
        <v>32.799999999999997</v>
      </c>
      <c r="Q14" s="10">
        <v>21.3</v>
      </c>
      <c r="R14" s="10">
        <v>24.5</v>
      </c>
      <c r="S14" s="10">
        <v>11.5</v>
      </c>
      <c r="T14" s="10">
        <v>19.5</v>
      </c>
      <c r="U14" s="10">
        <v>10</v>
      </c>
      <c r="V14" s="10">
        <v>19</v>
      </c>
      <c r="W14" s="10">
        <v>11</v>
      </c>
      <c r="X14" s="10">
        <v>10</v>
      </c>
      <c r="Y14" s="10">
        <v>6.5</v>
      </c>
    </row>
    <row r="15" spans="1:25" ht="12.75" customHeight="1" thickBot="1" x14ac:dyDescent="0.25">
      <c r="A15" s="6">
        <v>11</v>
      </c>
      <c r="B15" s="10">
        <v>12</v>
      </c>
      <c r="C15" s="10">
        <v>4</v>
      </c>
      <c r="D15" s="21">
        <v>13</v>
      </c>
      <c r="E15" s="19">
        <v>2</v>
      </c>
      <c r="F15" s="19">
        <v>12</v>
      </c>
      <c r="G15" s="19">
        <v>5</v>
      </c>
      <c r="H15" s="24">
        <v>21.8</v>
      </c>
      <c r="I15" s="19">
        <v>7.3</v>
      </c>
      <c r="J15" s="24">
        <v>15.2</v>
      </c>
      <c r="K15" s="10">
        <v>12.8</v>
      </c>
      <c r="L15" s="10">
        <v>30.6</v>
      </c>
      <c r="M15" s="10">
        <v>14.6</v>
      </c>
      <c r="N15" s="11">
        <v>28.4</v>
      </c>
      <c r="O15" s="8">
        <v>12.6</v>
      </c>
      <c r="P15" s="10">
        <v>30.1</v>
      </c>
      <c r="Q15" s="10">
        <v>23.8</v>
      </c>
      <c r="R15" s="10">
        <v>22.3</v>
      </c>
      <c r="S15" s="10">
        <v>9.4</v>
      </c>
      <c r="T15" s="10">
        <v>19</v>
      </c>
      <c r="U15" s="10">
        <v>12</v>
      </c>
      <c r="V15" s="10">
        <v>15</v>
      </c>
      <c r="W15" s="10">
        <v>11.5</v>
      </c>
      <c r="X15" s="10">
        <v>9.5</v>
      </c>
      <c r="Y15" s="10">
        <v>5</v>
      </c>
    </row>
    <row r="16" spans="1:25" ht="12.75" customHeight="1" thickBot="1" x14ac:dyDescent="0.25">
      <c r="A16" s="6">
        <v>12</v>
      </c>
      <c r="B16" s="10">
        <v>12</v>
      </c>
      <c r="C16" s="10">
        <v>7</v>
      </c>
      <c r="D16" s="21">
        <v>13</v>
      </c>
      <c r="E16" s="23">
        <v>3</v>
      </c>
      <c r="F16" s="19">
        <v>13</v>
      </c>
      <c r="G16" s="23">
        <v>3</v>
      </c>
      <c r="H16" s="24">
        <v>21.8</v>
      </c>
      <c r="I16" s="19">
        <v>8.6999999999999993</v>
      </c>
      <c r="J16" s="24">
        <v>22.2</v>
      </c>
      <c r="K16" s="10">
        <v>11.1</v>
      </c>
      <c r="L16" s="10">
        <v>32.700000000000003</v>
      </c>
      <c r="M16" s="10">
        <v>16.8</v>
      </c>
      <c r="N16" s="11">
        <v>29.9</v>
      </c>
      <c r="O16" s="8">
        <v>17.3</v>
      </c>
      <c r="P16" s="10">
        <v>29.9</v>
      </c>
      <c r="Q16" s="10">
        <v>19.3</v>
      </c>
      <c r="R16" s="10">
        <v>21</v>
      </c>
      <c r="S16" s="10">
        <v>14.3</v>
      </c>
      <c r="T16" s="10">
        <v>19.5</v>
      </c>
      <c r="U16" s="10">
        <v>13</v>
      </c>
      <c r="V16" s="10">
        <v>18</v>
      </c>
      <c r="W16" s="10">
        <v>11.5</v>
      </c>
      <c r="X16" s="10">
        <v>13.5</v>
      </c>
      <c r="Y16" s="10">
        <v>6</v>
      </c>
    </row>
    <row r="17" spans="1:25" ht="12.75" customHeight="1" thickBot="1" x14ac:dyDescent="0.25">
      <c r="A17" s="6">
        <v>13</v>
      </c>
      <c r="B17" s="10">
        <v>10</v>
      </c>
      <c r="C17" s="10">
        <v>7</v>
      </c>
      <c r="D17" s="21">
        <v>15</v>
      </c>
      <c r="E17" s="23">
        <v>6</v>
      </c>
      <c r="F17" s="19">
        <v>14</v>
      </c>
      <c r="G17" s="23">
        <v>2</v>
      </c>
      <c r="H17" s="21">
        <v>22.7</v>
      </c>
      <c r="I17" s="21">
        <v>8.5</v>
      </c>
      <c r="J17" s="21">
        <v>21.4</v>
      </c>
      <c r="K17" s="10">
        <v>8.9</v>
      </c>
      <c r="L17" s="10">
        <v>33.5</v>
      </c>
      <c r="M17" s="10">
        <v>18.7</v>
      </c>
      <c r="N17" s="11">
        <v>30.4</v>
      </c>
      <c r="O17" s="8">
        <v>15.7</v>
      </c>
      <c r="P17" s="10">
        <v>26</v>
      </c>
      <c r="Q17" s="10">
        <v>20.6</v>
      </c>
      <c r="R17" s="10">
        <v>26</v>
      </c>
      <c r="S17" s="10">
        <v>12.4</v>
      </c>
      <c r="T17" s="10">
        <v>19</v>
      </c>
      <c r="U17" s="10">
        <v>12</v>
      </c>
      <c r="V17" s="10">
        <v>13</v>
      </c>
      <c r="W17" s="10">
        <v>11</v>
      </c>
      <c r="X17" s="10">
        <v>16</v>
      </c>
      <c r="Y17" s="10">
        <v>9</v>
      </c>
    </row>
    <row r="18" spans="1:25" ht="12.75" customHeight="1" thickBot="1" x14ac:dyDescent="0.25">
      <c r="A18" s="6">
        <v>14</v>
      </c>
      <c r="B18" s="10">
        <v>12</v>
      </c>
      <c r="C18" s="10">
        <v>7</v>
      </c>
      <c r="D18" s="21">
        <v>12</v>
      </c>
      <c r="E18" s="19">
        <v>7</v>
      </c>
      <c r="F18" s="19">
        <v>10</v>
      </c>
      <c r="G18" s="23">
        <v>7</v>
      </c>
      <c r="H18" s="21">
        <v>22.9</v>
      </c>
      <c r="I18" s="21">
        <v>9.3000000000000007</v>
      </c>
      <c r="J18" s="21">
        <v>21</v>
      </c>
      <c r="K18" s="10">
        <v>7.7</v>
      </c>
      <c r="L18" s="10">
        <v>29.4</v>
      </c>
      <c r="M18" s="10">
        <v>16.100000000000001</v>
      </c>
      <c r="N18" s="9">
        <v>29.8</v>
      </c>
      <c r="O18" s="8">
        <v>14.8</v>
      </c>
      <c r="P18" s="10">
        <v>27.8</v>
      </c>
      <c r="Q18" s="10">
        <v>17.399999999999999</v>
      </c>
      <c r="R18" s="10">
        <v>21</v>
      </c>
      <c r="S18" s="10">
        <v>15</v>
      </c>
      <c r="T18" s="10">
        <v>16</v>
      </c>
      <c r="U18" s="10">
        <v>13</v>
      </c>
      <c r="V18" s="10">
        <v>13</v>
      </c>
      <c r="W18" s="10">
        <v>9</v>
      </c>
      <c r="X18" s="10">
        <v>16</v>
      </c>
      <c r="Y18" s="10">
        <v>10</v>
      </c>
    </row>
    <row r="19" spans="1:25" ht="12.75" customHeight="1" thickBot="1" x14ac:dyDescent="0.25">
      <c r="A19" s="6">
        <v>15</v>
      </c>
      <c r="B19" s="10">
        <v>14</v>
      </c>
      <c r="C19" s="10">
        <v>8</v>
      </c>
      <c r="D19" s="19">
        <v>11</v>
      </c>
      <c r="E19" s="23">
        <v>0</v>
      </c>
      <c r="F19" s="19">
        <v>13</v>
      </c>
      <c r="G19" s="20">
        <v>7</v>
      </c>
      <c r="H19" s="24">
        <v>21.3</v>
      </c>
      <c r="I19" s="21">
        <v>10.1</v>
      </c>
      <c r="J19" s="21">
        <v>23.4</v>
      </c>
      <c r="K19" s="10">
        <v>8.4</v>
      </c>
      <c r="L19" s="10">
        <v>30.4</v>
      </c>
      <c r="M19" s="10">
        <v>17.3</v>
      </c>
      <c r="N19" s="10">
        <v>32.5</v>
      </c>
      <c r="O19" s="10">
        <v>13.3</v>
      </c>
      <c r="P19" s="10">
        <v>31.7</v>
      </c>
      <c r="Q19" s="10">
        <v>17.3</v>
      </c>
      <c r="R19" s="10">
        <v>23.9</v>
      </c>
      <c r="S19" s="10">
        <v>11.6</v>
      </c>
      <c r="T19" s="10">
        <v>19.5</v>
      </c>
      <c r="U19" s="10">
        <v>13</v>
      </c>
      <c r="V19" s="10">
        <v>14</v>
      </c>
      <c r="W19" s="10">
        <v>4</v>
      </c>
      <c r="X19" s="10">
        <v>12</v>
      </c>
      <c r="Y19" s="10">
        <v>7</v>
      </c>
    </row>
    <row r="20" spans="1:25" ht="12.75" customHeight="1" thickBot="1" x14ac:dyDescent="0.25">
      <c r="A20" s="6">
        <v>16</v>
      </c>
      <c r="B20" s="10">
        <v>14</v>
      </c>
      <c r="C20" s="10">
        <v>9</v>
      </c>
      <c r="D20" s="21">
        <v>9</v>
      </c>
      <c r="E20" s="19">
        <v>0</v>
      </c>
      <c r="F20" s="21">
        <v>13</v>
      </c>
      <c r="G20" s="23">
        <v>6</v>
      </c>
      <c r="H20" s="24">
        <v>21.2</v>
      </c>
      <c r="I20" s="19">
        <v>10.7</v>
      </c>
      <c r="J20" s="21">
        <v>25.1</v>
      </c>
      <c r="K20" s="10">
        <v>10.7</v>
      </c>
      <c r="L20" s="10">
        <v>29.5</v>
      </c>
      <c r="M20" s="10">
        <v>18.8</v>
      </c>
      <c r="N20" s="10">
        <v>32.799999999999997</v>
      </c>
      <c r="O20" s="10">
        <v>20.5</v>
      </c>
      <c r="P20" s="10">
        <v>32.6</v>
      </c>
      <c r="Q20" s="10">
        <v>18.2</v>
      </c>
      <c r="R20" s="10">
        <v>27.5</v>
      </c>
      <c r="S20" s="10">
        <v>13.7</v>
      </c>
      <c r="T20" s="10">
        <v>19.5</v>
      </c>
      <c r="U20" s="10">
        <v>9</v>
      </c>
      <c r="V20" s="10">
        <v>10</v>
      </c>
      <c r="W20" s="10">
        <v>3</v>
      </c>
      <c r="X20" s="10">
        <v>10</v>
      </c>
      <c r="Y20" s="10">
        <v>2.5</v>
      </c>
    </row>
    <row r="21" spans="1:25" ht="12.75" customHeight="1" thickBot="1" x14ac:dyDescent="0.25">
      <c r="A21" s="6">
        <v>17</v>
      </c>
      <c r="B21" s="10">
        <v>11</v>
      </c>
      <c r="C21" s="10">
        <v>9</v>
      </c>
      <c r="D21" s="21">
        <v>14</v>
      </c>
      <c r="E21" s="23">
        <v>2</v>
      </c>
      <c r="F21" s="21">
        <v>15</v>
      </c>
      <c r="G21" s="23">
        <v>4</v>
      </c>
      <c r="H21" s="24">
        <v>21.6</v>
      </c>
      <c r="I21" s="19">
        <v>10.3</v>
      </c>
      <c r="J21" s="24">
        <v>25.3</v>
      </c>
      <c r="K21" s="10">
        <v>13.2</v>
      </c>
      <c r="L21" s="10">
        <v>28.4</v>
      </c>
      <c r="M21" s="10">
        <v>14.1</v>
      </c>
      <c r="N21" s="10">
        <v>34.6</v>
      </c>
      <c r="O21" s="10">
        <v>18.2</v>
      </c>
      <c r="P21" s="10">
        <v>33.299999999999997</v>
      </c>
      <c r="Q21" s="10">
        <v>19</v>
      </c>
      <c r="R21" s="10">
        <v>22</v>
      </c>
      <c r="S21" s="10">
        <v>16.600000000000001</v>
      </c>
      <c r="T21" s="10">
        <v>19</v>
      </c>
      <c r="U21" s="10">
        <v>8</v>
      </c>
      <c r="V21" s="10">
        <v>10</v>
      </c>
      <c r="W21" s="10">
        <v>4</v>
      </c>
      <c r="X21" s="10">
        <v>9.5</v>
      </c>
      <c r="Y21" s="10">
        <v>3</v>
      </c>
    </row>
    <row r="22" spans="1:25" ht="12.75" customHeight="1" thickBot="1" x14ac:dyDescent="0.25">
      <c r="A22" s="6">
        <v>18</v>
      </c>
      <c r="B22" s="10">
        <v>11</v>
      </c>
      <c r="C22" s="10">
        <v>8</v>
      </c>
      <c r="D22" s="19">
        <v>15</v>
      </c>
      <c r="E22" s="20">
        <v>1</v>
      </c>
      <c r="F22" s="21">
        <v>15</v>
      </c>
      <c r="G22" s="23">
        <v>3</v>
      </c>
      <c r="H22" s="24">
        <v>21.1</v>
      </c>
      <c r="I22" s="19">
        <v>6</v>
      </c>
      <c r="J22" s="24">
        <v>24.9</v>
      </c>
      <c r="K22" s="10">
        <v>14.2</v>
      </c>
      <c r="L22" s="10">
        <v>29.7</v>
      </c>
      <c r="M22" s="10">
        <v>15</v>
      </c>
      <c r="N22" s="10">
        <v>34.6</v>
      </c>
      <c r="O22" s="10">
        <v>18.5</v>
      </c>
      <c r="P22" s="10">
        <v>32.6</v>
      </c>
      <c r="Q22" s="10">
        <v>19.100000000000001</v>
      </c>
      <c r="R22" s="10">
        <v>23.5</v>
      </c>
      <c r="S22" s="10">
        <v>11.3</v>
      </c>
      <c r="T22" s="10">
        <v>19.5</v>
      </c>
      <c r="U22" s="10">
        <v>8.5</v>
      </c>
      <c r="V22" s="10">
        <v>10</v>
      </c>
      <c r="W22" s="10">
        <v>5.5</v>
      </c>
      <c r="X22" s="10">
        <v>12.5</v>
      </c>
      <c r="Y22" s="10">
        <v>4</v>
      </c>
    </row>
    <row r="23" spans="1:25" ht="12.75" customHeight="1" thickBot="1" x14ac:dyDescent="0.25">
      <c r="A23" s="6">
        <v>19</v>
      </c>
      <c r="B23" s="10">
        <v>9</v>
      </c>
      <c r="C23" s="10">
        <v>1</v>
      </c>
      <c r="D23" s="19">
        <v>12</v>
      </c>
      <c r="E23" s="20">
        <v>4</v>
      </c>
      <c r="F23" s="19">
        <v>15</v>
      </c>
      <c r="G23" s="20">
        <v>2</v>
      </c>
      <c r="H23" s="21">
        <v>21.2</v>
      </c>
      <c r="I23" s="19">
        <v>4.5999999999999996</v>
      </c>
      <c r="J23" s="24">
        <v>21.7</v>
      </c>
      <c r="K23" s="10">
        <v>12.1</v>
      </c>
      <c r="L23" s="10">
        <v>33.6</v>
      </c>
      <c r="M23" s="10">
        <v>16.600000000000001</v>
      </c>
      <c r="N23" s="10">
        <v>33</v>
      </c>
      <c r="O23" s="10">
        <v>18.899999999999999</v>
      </c>
      <c r="P23" s="10">
        <v>33.299999999999997</v>
      </c>
      <c r="Q23" s="10">
        <v>20.6</v>
      </c>
      <c r="R23" s="10">
        <v>24.6</v>
      </c>
      <c r="S23" s="10">
        <v>13</v>
      </c>
      <c r="T23" s="10">
        <v>22</v>
      </c>
      <c r="U23" s="10">
        <v>9</v>
      </c>
      <c r="V23" s="10">
        <v>12</v>
      </c>
      <c r="W23" s="10">
        <v>3</v>
      </c>
      <c r="X23" s="10">
        <v>15</v>
      </c>
      <c r="Y23" s="10">
        <v>9</v>
      </c>
    </row>
    <row r="24" spans="1:25" ht="12.75" customHeight="1" thickBot="1" x14ac:dyDescent="0.25">
      <c r="A24" s="6">
        <v>20</v>
      </c>
      <c r="B24" s="10">
        <v>8</v>
      </c>
      <c r="C24" s="10">
        <v>1</v>
      </c>
      <c r="D24" s="19">
        <v>8</v>
      </c>
      <c r="E24" s="20">
        <v>3</v>
      </c>
      <c r="F24" s="19">
        <v>18</v>
      </c>
      <c r="G24" s="19">
        <v>6</v>
      </c>
      <c r="H24" s="24">
        <v>20.6</v>
      </c>
      <c r="I24" s="19">
        <v>7.5</v>
      </c>
      <c r="J24" s="24">
        <v>23.6</v>
      </c>
      <c r="K24" s="10">
        <v>8.4</v>
      </c>
      <c r="L24" s="10">
        <v>32.9</v>
      </c>
      <c r="M24" s="10">
        <v>18.3</v>
      </c>
      <c r="N24" s="10">
        <v>31.4</v>
      </c>
      <c r="O24" s="10">
        <v>17.399999999999999</v>
      </c>
      <c r="P24" s="10">
        <v>33.200000000000003</v>
      </c>
      <c r="Q24" s="10">
        <v>17.5</v>
      </c>
      <c r="R24" s="10">
        <v>23.4</v>
      </c>
      <c r="S24" s="10">
        <v>11.1</v>
      </c>
      <c r="T24" s="10">
        <v>21</v>
      </c>
      <c r="U24" s="10">
        <v>11</v>
      </c>
      <c r="V24" s="10">
        <v>13</v>
      </c>
      <c r="W24" s="10">
        <v>5.5</v>
      </c>
      <c r="X24" s="10">
        <v>10</v>
      </c>
      <c r="Y24" s="10">
        <v>6</v>
      </c>
    </row>
    <row r="25" spans="1:25" ht="12.75" customHeight="1" thickBot="1" x14ac:dyDescent="0.25">
      <c r="A25" s="6">
        <v>21</v>
      </c>
      <c r="B25" s="10">
        <v>12</v>
      </c>
      <c r="C25" s="10">
        <v>5</v>
      </c>
      <c r="D25" s="21">
        <v>7</v>
      </c>
      <c r="E25" s="19">
        <v>-4</v>
      </c>
      <c r="F25" s="19">
        <v>19</v>
      </c>
      <c r="G25" s="23">
        <v>6</v>
      </c>
      <c r="H25" s="24">
        <v>19.100000000000001</v>
      </c>
      <c r="I25" s="19">
        <v>12.8</v>
      </c>
      <c r="J25" s="24">
        <v>23.1</v>
      </c>
      <c r="K25" s="10">
        <v>8</v>
      </c>
      <c r="L25" s="10">
        <v>30.3</v>
      </c>
      <c r="M25" s="10">
        <v>16.399999999999999</v>
      </c>
      <c r="N25" s="10">
        <v>32.1</v>
      </c>
      <c r="O25" s="10">
        <v>18.8</v>
      </c>
      <c r="P25" s="10">
        <v>31.2</v>
      </c>
      <c r="Q25" s="10">
        <v>18.2</v>
      </c>
      <c r="R25" s="10">
        <v>24.3</v>
      </c>
      <c r="S25" s="10">
        <v>11.3</v>
      </c>
      <c r="T25" s="10">
        <v>22.5</v>
      </c>
      <c r="U25" s="10">
        <v>10.5</v>
      </c>
      <c r="V25" s="10">
        <v>13</v>
      </c>
      <c r="W25" s="10">
        <v>6.5</v>
      </c>
      <c r="X25" s="10">
        <v>12</v>
      </c>
      <c r="Y25" s="10">
        <v>6</v>
      </c>
    </row>
    <row r="26" spans="1:25" ht="12.75" customHeight="1" thickBot="1" x14ac:dyDescent="0.25">
      <c r="A26" s="6">
        <v>22</v>
      </c>
      <c r="B26" s="10">
        <v>14</v>
      </c>
      <c r="C26" s="10">
        <v>10</v>
      </c>
      <c r="D26" s="21">
        <v>8</v>
      </c>
      <c r="E26" s="19">
        <v>-2</v>
      </c>
      <c r="F26" s="19">
        <v>19</v>
      </c>
      <c r="G26" s="23">
        <v>9</v>
      </c>
      <c r="H26" s="21">
        <v>18.8</v>
      </c>
      <c r="I26" s="19">
        <v>14.4</v>
      </c>
      <c r="J26" s="24">
        <v>23.9</v>
      </c>
      <c r="K26" s="10">
        <v>9.6999999999999993</v>
      </c>
      <c r="L26" s="10">
        <v>26.7</v>
      </c>
      <c r="M26" s="10">
        <v>11.3</v>
      </c>
      <c r="N26" s="10">
        <v>32</v>
      </c>
      <c r="O26" s="10">
        <v>17.5</v>
      </c>
      <c r="P26" s="10">
        <v>32</v>
      </c>
      <c r="Q26" s="10">
        <v>15.7</v>
      </c>
      <c r="R26" s="10">
        <v>23.1</v>
      </c>
      <c r="S26" s="10">
        <v>10.5</v>
      </c>
      <c r="T26" s="10">
        <v>25</v>
      </c>
      <c r="U26" s="10">
        <v>13</v>
      </c>
      <c r="V26" s="10">
        <v>16</v>
      </c>
      <c r="W26" s="10">
        <v>7</v>
      </c>
      <c r="X26" s="10">
        <v>15.5</v>
      </c>
      <c r="Y26" s="10">
        <v>8</v>
      </c>
    </row>
    <row r="27" spans="1:25" ht="12.75" customHeight="1" thickBot="1" x14ac:dyDescent="0.25">
      <c r="A27" s="6">
        <v>23</v>
      </c>
      <c r="B27" s="10">
        <v>13</v>
      </c>
      <c r="C27" s="10">
        <v>10</v>
      </c>
      <c r="D27" s="19">
        <v>13</v>
      </c>
      <c r="E27" s="23">
        <v>0</v>
      </c>
      <c r="F27" s="19">
        <v>19</v>
      </c>
      <c r="G27" s="20">
        <v>7</v>
      </c>
      <c r="H27" s="21">
        <v>22.2</v>
      </c>
      <c r="I27" s="19">
        <v>11.3</v>
      </c>
      <c r="J27" s="25">
        <v>26.8</v>
      </c>
      <c r="K27" s="10">
        <v>10</v>
      </c>
      <c r="L27" s="10">
        <v>29.4</v>
      </c>
      <c r="M27" s="10">
        <v>18.3</v>
      </c>
      <c r="N27" s="10">
        <v>34</v>
      </c>
      <c r="O27" s="10">
        <v>17</v>
      </c>
      <c r="P27" s="10">
        <v>34.6</v>
      </c>
      <c r="Q27" s="10">
        <v>16.2</v>
      </c>
      <c r="R27" s="10">
        <v>24.2</v>
      </c>
      <c r="S27" s="10">
        <v>9</v>
      </c>
      <c r="T27" s="10">
        <v>21.5</v>
      </c>
      <c r="U27" s="10">
        <v>9</v>
      </c>
      <c r="V27" s="10">
        <v>16</v>
      </c>
      <c r="W27" s="10">
        <v>11</v>
      </c>
      <c r="X27" s="10">
        <v>15.5</v>
      </c>
      <c r="Y27" s="10">
        <v>8</v>
      </c>
    </row>
    <row r="28" spans="1:25" ht="12.75" customHeight="1" thickBot="1" x14ac:dyDescent="0.25">
      <c r="A28" s="6">
        <v>24</v>
      </c>
      <c r="B28" s="10">
        <v>13</v>
      </c>
      <c r="C28" s="10">
        <v>4</v>
      </c>
      <c r="D28" s="19">
        <v>12</v>
      </c>
      <c r="E28" s="20">
        <v>1</v>
      </c>
      <c r="F28" s="19">
        <v>19</v>
      </c>
      <c r="G28" s="23">
        <v>7</v>
      </c>
      <c r="H28" s="21">
        <v>22.1</v>
      </c>
      <c r="I28" s="19">
        <v>6.6</v>
      </c>
      <c r="J28" s="25">
        <v>26.6</v>
      </c>
      <c r="K28" s="10">
        <v>10.3</v>
      </c>
      <c r="L28" s="10">
        <v>30.1</v>
      </c>
      <c r="M28" s="10">
        <v>16.3</v>
      </c>
      <c r="N28" s="10">
        <v>38.5</v>
      </c>
      <c r="O28" s="10">
        <v>17.100000000000001</v>
      </c>
      <c r="P28" s="10">
        <v>30.5</v>
      </c>
      <c r="Q28" s="10">
        <v>19.2</v>
      </c>
      <c r="R28" s="10">
        <v>25.5</v>
      </c>
      <c r="S28" s="10">
        <v>7.7</v>
      </c>
      <c r="T28" s="10">
        <v>16</v>
      </c>
      <c r="U28" s="10">
        <v>13.5</v>
      </c>
      <c r="V28" s="10">
        <v>10</v>
      </c>
      <c r="W28" s="10">
        <v>6</v>
      </c>
      <c r="X28" s="10">
        <v>10</v>
      </c>
      <c r="Y28" s="10">
        <v>7</v>
      </c>
    </row>
    <row r="29" spans="1:25" ht="12.75" customHeight="1" thickBot="1" x14ac:dyDescent="0.25">
      <c r="A29" s="6">
        <v>25</v>
      </c>
      <c r="B29" s="10">
        <v>10</v>
      </c>
      <c r="C29" s="10">
        <v>5</v>
      </c>
      <c r="D29" s="23">
        <v>15</v>
      </c>
      <c r="E29" s="20">
        <v>0</v>
      </c>
      <c r="F29" s="21">
        <v>19</v>
      </c>
      <c r="G29" s="23">
        <v>12</v>
      </c>
      <c r="H29" s="21">
        <v>23</v>
      </c>
      <c r="I29" s="19">
        <v>11.4</v>
      </c>
      <c r="J29" s="24">
        <v>25.3</v>
      </c>
      <c r="K29" s="10">
        <v>9.6999999999999993</v>
      </c>
      <c r="L29" s="10">
        <v>22.3</v>
      </c>
      <c r="M29" s="10">
        <v>15.2</v>
      </c>
      <c r="N29" s="10">
        <v>35.5</v>
      </c>
      <c r="O29" s="10">
        <v>24.1</v>
      </c>
      <c r="P29" s="10">
        <v>30.5</v>
      </c>
      <c r="Q29" s="10">
        <v>16.100000000000001</v>
      </c>
      <c r="R29" s="10">
        <v>25.6</v>
      </c>
      <c r="S29" s="10">
        <v>10.5</v>
      </c>
      <c r="T29" s="10">
        <v>16</v>
      </c>
      <c r="U29" s="10">
        <v>14.5</v>
      </c>
      <c r="V29" s="10">
        <v>13</v>
      </c>
      <c r="W29" s="10">
        <v>5.5</v>
      </c>
      <c r="X29" s="10">
        <v>13</v>
      </c>
      <c r="Y29" s="10">
        <v>7</v>
      </c>
    </row>
    <row r="30" spans="1:25" ht="12.75" customHeight="1" thickBot="1" x14ac:dyDescent="0.25">
      <c r="A30" s="6">
        <v>26</v>
      </c>
      <c r="B30" s="10">
        <v>12</v>
      </c>
      <c r="C30" s="10">
        <v>2</v>
      </c>
      <c r="D30" s="19">
        <v>14</v>
      </c>
      <c r="E30" s="20">
        <v>4</v>
      </c>
      <c r="F30" s="21">
        <v>19</v>
      </c>
      <c r="G30" s="20">
        <v>10</v>
      </c>
      <c r="H30" s="21">
        <v>18.899999999999999</v>
      </c>
      <c r="I30" s="19">
        <v>11.5</v>
      </c>
      <c r="J30" s="24">
        <v>27.9</v>
      </c>
      <c r="K30" s="10">
        <v>12.9</v>
      </c>
      <c r="L30" s="10">
        <v>24.2</v>
      </c>
      <c r="M30" s="10">
        <v>14.6</v>
      </c>
      <c r="N30" s="10">
        <v>33.799999999999997</v>
      </c>
      <c r="O30" s="10">
        <v>21.2</v>
      </c>
      <c r="P30" s="10">
        <v>30.2</v>
      </c>
      <c r="Q30" s="10">
        <v>17.8</v>
      </c>
      <c r="R30" s="10">
        <v>25.6</v>
      </c>
      <c r="S30" s="10">
        <v>9.6</v>
      </c>
      <c r="T30" s="10">
        <v>19.5</v>
      </c>
      <c r="U30" s="10">
        <v>12</v>
      </c>
      <c r="V30" s="10">
        <v>16</v>
      </c>
      <c r="W30" s="10">
        <v>6</v>
      </c>
      <c r="X30" s="10">
        <v>12</v>
      </c>
      <c r="Y30" s="10">
        <v>5</v>
      </c>
    </row>
    <row r="31" spans="1:25" ht="12.75" customHeight="1" thickBot="1" x14ac:dyDescent="0.25">
      <c r="A31" s="6">
        <v>27</v>
      </c>
      <c r="B31" s="10">
        <v>12</v>
      </c>
      <c r="C31" s="10">
        <v>2</v>
      </c>
      <c r="D31" s="21">
        <v>14</v>
      </c>
      <c r="E31" s="19">
        <v>6</v>
      </c>
      <c r="F31" s="21">
        <v>20</v>
      </c>
      <c r="G31" s="23">
        <v>8</v>
      </c>
      <c r="H31" s="21">
        <v>16.600000000000001</v>
      </c>
      <c r="I31" s="21">
        <v>11.8</v>
      </c>
      <c r="J31" s="24">
        <v>31</v>
      </c>
      <c r="K31" s="10">
        <v>12.8</v>
      </c>
      <c r="L31" s="10">
        <v>27.8</v>
      </c>
      <c r="M31" s="10">
        <v>11.8</v>
      </c>
      <c r="N31" s="10">
        <v>30.2</v>
      </c>
      <c r="O31" s="10">
        <v>20.6</v>
      </c>
      <c r="P31" s="10">
        <v>30.5</v>
      </c>
      <c r="Q31" s="10">
        <v>13.5</v>
      </c>
      <c r="R31" s="10">
        <v>26.9</v>
      </c>
      <c r="S31" s="10">
        <v>9.4</v>
      </c>
      <c r="T31" s="10">
        <v>21.5</v>
      </c>
      <c r="U31" s="10">
        <v>12</v>
      </c>
      <c r="V31" s="10">
        <v>17</v>
      </c>
      <c r="W31" s="10">
        <v>2.7</v>
      </c>
      <c r="X31" s="10">
        <v>6.5</v>
      </c>
      <c r="Y31" s="10">
        <v>0</v>
      </c>
    </row>
    <row r="32" spans="1:25" ht="12.75" customHeight="1" thickBot="1" x14ac:dyDescent="0.25">
      <c r="A32" s="6">
        <v>28</v>
      </c>
      <c r="B32" s="10">
        <v>14</v>
      </c>
      <c r="C32" s="10">
        <v>8</v>
      </c>
      <c r="D32" s="19">
        <v>16</v>
      </c>
      <c r="E32" s="19">
        <v>7</v>
      </c>
      <c r="F32" s="21">
        <v>22.5</v>
      </c>
      <c r="G32" s="19">
        <v>8.4</v>
      </c>
      <c r="H32" s="24">
        <v>21.6</v>
      </c>
      <c r="I32" s="19">
        <v>12.2</v>
      </c>
      <c r="J32" s="24">
        <v>26.4</v>
      </c>
      <c r="K32" s="10">
        <v>13</v>
      </c>
      <c r="L32" s="10">
        <v>29.8</v>
      </c>
      <c r="M32" s="10">
        <v>13.5</v>
      </c>
      <c r="N32" s="10">
        <v>32.5</v>
      </c>
      <c r="O32" s="10">
        <v>16.5</v>
      </c>
      <c r="P32" s="10">
        <v>29</v>
      </c>
      <c r="Q32" s="10">
        <v>12.6</v>
      </c>
      <c r="R32" s="10">
        <v>21.1</v>
      </c>
      <c r="S32" s="10">
        <v>12.4</v>
      </c>
      <c r="T32" s="10">
        <v>19.5</v>
      </c>
      <c r="U32" s="10">
        <v>11.5</v>
      </c>
      <c r="V32" s="10">
        <v>13</v>
      </c>
      <c r="W32" s="10">
        <v>8</v>
      </c>
      <c r="X32" s="10">
        <v>6.5</v>
      </c>
      <c r="Y32" s="10">
        <v>1</v>
      </c>
    </row>
    <row r="33" spans="1:36" ht="12.75" customHeight="1" thickBot="1" x14ac:dyDescent="0.25">
      <c r="A33" s="6">
        <v>29</v>
      </c>
      <c r="B33" s="10">
        <v>10</v>
      </c>
      <c r="C33" s="10">
        <v>7</v>
      </c>
      <c r="D33" s="19">
        <v>14</v>
      </c>
      <c r="E33" s="23">
        <v>3</v>
      </c>
      <c r="F33" s="21">
        <v>18</v>
      </c>
      <c r="G33" s="19">
        <v>5.5</v>
      </c>
      <c r="H33" s="21">
        <v>21.3</v>
      </c>
      <c r="I33" s="21">
        <v>10.6</v>
      </c>
      <c r="J33" s="24">
        <v>28</v>
      </c>
      <c r="K33" s="10">
        <v>12.3</v>
      </c>
      <c r="L33" s="10">
        <v>30.4</v>
      </c>
      <c r="M33" s="10">
        <v>16</v>
      </c>
      <c r="N33" s="10">
        <v>33.799999999999997</v>
      </c>
      <c r="O33" s="10">
        <v>17.3</v>
      </c>
      <c r="P33" s="10">
        <v>20.5</v>
      </c>
      <c r="Q33" s="10">
        <v>16.5</v>
      </c>
      <c r="R33" s="10">
        <v>25.4</v>
      </c>
      <c r="S33" s="10">
        <v>14.7</v>
      </c>
      <c r="T33" s="10">
        <v>19</v>
      </c>
      <c r="U33" s="10">
        <v>11</v>
      </c>
      <c r="V33" s="10">
        <v>13</v>
      </c>
      <c r="W33" s="10">
        <v>1</v>
      </c>
      <c r="X33" s="10">
        <v>5.5</v>
      </c>
      <c r="Y33" s="10">
        <v>0</v>
      </c>
    </row>
    <row r="34" spans="1:36" ht="12.75" customHeight="1" thickBot="1" x14ac:dyDescent="0.25">
      <c r="A34" s="6">
        <v>30</v>
      </c>
      <c r="B34" s="10">
        <v>12</v>
      </c>
      <c r="C34" s="10">
        <v>6</v>
      </c>
      <c r="D34" s="125"/>
      <c r="E34" s="126"/>
      <c r="F34" s="21">
        <v>12.5</v>
      </c>
      <c r="G34" s="19">
        <v>6.3</v>
      </c>
      <c r="H34" s="21">
        <v>21.2</v>
      </c>
      <c r="I34" s="21">
        <v>11.6</v>
      </c>
      <c r="J34" s="24">
        <v>26.9</v>
      </c>
      <c r="K34" s="10">
        <v>12.5</v>
      </c>
      <c r="L34" s="10">
        <v>29.5</v>
      </c>
      <c r="M34" s="10">
        <v>17</v>
      </c>
      <c r="N34" s="10">
        <v>31</v>
      </c>
      <c r="O34" s="10">
        <v>19.2</v>
      </c>
      <c r="P34" s="10">
        <v>25.4</v>
      </c>
      <c r="Q34" s="10">
        <v>13.7</v>
      </c>
      <c r="R34" s="10">
        <v>23.2</v>
      </c>
      <c r="S34" s="10">
        <v>17</v>
      </c>
      <c r="T34" s="10">
        <v>19</v>
      </c>
      <c r="U34" s="10">
        <v>10</v>
      </c>
      <c r="V34" s="10">
        <v>16</v>
      </c>
      <c r="W34" s="10">
        <v>5</v>
      </c>
      <c r="X34" s="10">
        <v>6</v>
      </c>
      <c r="Y34" s="10">
        <v>3</v>
      </c>
    </row>
    <row r="35" spans="1:36" ht="12.75" customHeight="1" thickBot="1" x14ac:dyDescent="0.25">
      <c r="A35" s="6">
        <v>31</v>
      </c>
      <c r="B35" s="10">
        <v>13</v>
      </c>
      <c r="C35" s="10">
        <v>6</v>
      </c>
      <c r="D35" s="127"/>
      <c r="E35" s="128"/>
      <c r="F35" s="21">
        <v>16</v>
      </c>
      <c r="G35" s="23">
        <v>7.1</v>
      </c>
      <c r="H35" s="125"/>
      <c r="I35" s="126"/>
      <c r="J35" s="24">
        <v>27.1</v>
      </c>
      <c r="K35" s="10">
        <v>9.6</v>
      </c>
      <c r="L35" s="129"/>
      <c r="M35" s="130"/>
      <c r="N35" s="10">
        <v>31.5</v>
      </c>
      <c r="O35" s="10">
        <v>20</v>
      </c>
      <c r="P35" s="10">
        <v>27.4</v>
      </c>
      <c r="Q35" s="10">
        <v>13.2</v>
      </c>
      <c r="R35" s="129"/>
      <c r="S35" s="130"/>
      <c r="T35" s="10">
        <v>19.5</v>
      </c>
      <c r="U35" s="10">
        <v>12</v>
      </c>
      <c r="V35" s="129"/>
      <c r="W35" s="130"/>
      <c r="X35" s="10">
        <v>6</v>
      </c>
      <c r="Y35" s="10">
        <v>0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14</v>
      </c>
      <c r="C38" s="102"/>
      <c r="D38" s="101">
        <v>16</v>
      </c>
      <c r="E38" s="102"/>
      <c r="F38" s="101">
        <v>22.5</v>
      </c>
      <c r="G38" s="102"/>
      <c r="H38" s="101">
        <v>23.1</v>
      </c>
      <c r="I38" s="102"/>
      <c r="J38" s="101">
        <v>31</v>
      </c>
      <c r="K38" s="102"/>
      <c r="L38" s="101">
        <v>33.6</v>
      </c>
      <c r="M38" s="102"/>
      <c r="N38" s="101">
        <v>38.5</v>
      </c>
      <c r="O38" s="102"/>
      <c r="P38" s="101">
        <v>34.6</v>
      </c>
      <c r="Q38" s="102"/>
      <c r="R38" s="101">
        <v>30</v>
      </c>
      <c r="S38" s="102"/>
      <c r="T38" s="101">
        <v>25</v>
      </c>
      <c r="U38" s="102"/>
      <c r="V38" s="101">
        <v>19.5</v>
      </c>
      <c r="W38" s="102"/>
      <c r="X38" s="101">
        <v>16</v>
      </c>
      <c r="Y38" s="102"/>
    </row>
    <row r="39" spans="1:36" ht="12.75" customHeight="1" thickBot="1" x14ac:dyDescent="0.2">
      <c r="A39" s="6" t="s">
        <v>15</v>
      </c>
      <c r="B39" s="116">
        <f>SUM(B5:B35)/31</f>
        <v>11.612903225806452</v>
      </c>
      <c r="C39" s="117"/>
      <c r="D39" s="116">
        <f>SUM(D5:D35)/28</f>
        <v>12.714285714285714</v>
      </c>
      <c r="E39" s="117"/>
      <c r="F39" s="116">
        <f>SUM(F5:F35)/31</f>
        <v>14.774193548387096</v>
      </c>
      <c r="G39" s="117"/>
      <c r="H39" s="116">
        <f>SUM(H5:H34)/30</f>
        <v>20.443333333333335</v>
      </c>
      <c r="I39" s="117"/>
      <c r="J39" s="116">
        <f>SUM(J5:J35)/31</f>
        <v>23.532258064516125</v>
      </c>
      <c r="K39" s="117"/>
      <c r="L39" s="116">
        <f>SUM(L5:L35)/30</f>
        <v>28.66333333333333</v>
      </c>
      <c r="M39" s="117"/>
      <c r="N39" s="116">
        <f>SUM(N5:N35)/31</f>
        <v>31.099999999999998</v>
      </c>
      <c r="O39" s="117"/>
      <c r="P39" s="116">
        <f>SUM(P5:P35)/31</f>
        <v>30.448387096774198</v>
      </c>
      <c r="Q39" s="117"/>
      <c r="R39" s="116">
        <f>SUM(R5:R35)/30</f>
        <v>24.943333333333339</v>
      </c>
      <c r="S39" s="117"/>
      <c r="T39" s="116">
        <f>SUM(T5:T35)/31</f>
        <v>19.887096774193548</v>
      </c>
      <c r="U39" s="117"/>
      <c r="V39" s="118">
        <f>SUM(V5:V35)/30</f>
        <v>14.9</v>
      </c>
      <c r="W39" s="119"/>
      <c r="X39" s="116">
        <f>SUM(X5:X35)/31</f>
        <v>11.580645161290322</v>
      </c>
      <c r="Y39" s="117"/>
    </row>
    <row r="40" spans="1:36" ht="12.75" customHeight="1" thickBot="1" x14ac:dyDescent="0.2">
      <c r="A40" s="6" t="s">
        <v>16</v>
      </c>
      <c r="B40" s="116">
        <f>(B39+B41)/2</f>
        <v>8.5806451612903238</v>
      </c>
      <c r="C40" s="117"/>
      <c r="D40" s="116">
        <f>(D39+D41)/2</f>
        <v>7.75</v>
      </c>
      <c r="E40" s="117"/>
      <c r="F40" s="116">
        <f>(F39+F41)/2</f>
        <v>10.11774193548387</v>
      </c>
      <c r="G40" s="117"/>
      <c r="H40" s="116">
        <f>(H39+H41)/2</f>
        <v>14.255000000000001</v>
      </c>
      <c r="I40" s="117"/>
      <c r="J40" s="116">
        <f>(J39+J41)/2</f>
        <v>16.946774193548386</v>
      </c>
      <c r="K40" s="117"/>
      <c r="L40" s="116">
        <f>(L39+L41)/2</f>
        <v>21.933333333333334</v>
      </c>
      <c r="M40" s="117"/>
      <c r="N40" s="116">
        <f>(N39+N41)/2</f>
        <v>24.180645161290322</v>
      </c>
      <c r="O40" s="117"/>
      <c r="P40" s="116">
        <f>(P39+P41)/2</f>
        <v>24.362903225806456</v>
      </c>
      <c r="Q40" s="117"/>
      <c r="R40" s="116">
        <f>(R39+R41)/2</f>
        <v>18.856666666666669</v>
      </c>
      <c r="S40" s="117"/>
      <c r="T40" s="116">
        <f>(T39+T41)/2</f>
        <v>15.516129032258064</v>
      </c>
      <c r="U40" s="117"/>
      <c r="V40" s="116">
        <f>(V39+V41)/2</f>
        <v>11.02</v>
      </c>
      <c r="W40" s="117"/>
      <c r="X40" s="116">
        <f>(X39+X41)/2</f>
        <v>8.75</v>
      </c>
      <c r="Y40" s="117"/>
    </row>
    <row r="41" spans="1:36" ht="12.75" customHeight="1" thickBot="1" x14ac:dyDescent="0.2">
      <c r="A41" s="6" t="s">
        <v>17</v>
      </c>
      <c r="B41" s="116">
        <f>SUM(C5:C35)/31</f>
        <v>5.5483870967741939</v>
      </c>
      <c r="C41" s="117"/>
      <c r="D41" s="116">
        <f>SUM(E5:E34)/28</f>
        <v>2.7857142857142856</v>
      </c>
      <c r="E41" s="117"/>
      <c r="F41" s="116">
        <f>SUM(G5:G35)/31</f>
        <v>5.4612903225806457</v>
      </c>
      <c r="G41" s="117"/>
      <c r="H41" s="116">
        <f t="shared" ref="H41" si="0">SUM(I5:I34)/30</f>
        <v>8.0666666666666664</v>
      </c>
      <c r="I41" s="117"/>
      <c r="J41" s="116">
        <f>SUM(K5:K35)/31</f>
        <v>10.361290322580645</v>
      </c>
      <c r="K41" s="117"/>
      <c r="L41" s="118">
        <f>SUM(M5:M35)/30</f>
        <v>15.203333333333337</v>
      </c>
      <c r="M41" s="119"/>
      <c r="N41" s="116">
        <f>SUM(O5:O35)/31</f>
        <v>17.261290322580646</v>
      </c>
      <c r="O41" s="117"/>
      <c r="P41" s="116">
        <f>SUM(Q5:Q35)/31</f>
        <v>18.277419354838713</v>
      </c>
      <c r="Q41" s="117"/>
      <c r="R41" s="118">
        <f>SUM(S5:S35)/30</f>
        <v>12.77</v>
      </c>
      <c r="S41" s="119"/>
      <c r="T41" s="116">
        <f>SUM(U5:U35)/31</f>
        <v>11.14516129032258</v>
      </c>
      <c r="U41" s="117"/>
      <c r="V41" s="118">
        <f>SUM(W5:W35)/30</f>
        <v>7.14</v>
      </c>
      <c r="W41" s="119"/>
      <c r="X41" s="116">
        <f>SUM(Y5:Y35)/31</f>
        <v>5.919354838709677</v>
      </c>
      <c r="Y41" s="117"/>
    </row>
    <row r="42" spans="1:36" ht="12.75" customHeight="1" thickBot="1" x14ac:dyDescent="0.2">
      <c r="A42" s="6" t="s">
        <v>1</v>
      </c>
      <c r="B42" s="101">
        <v>1</v>
      </c>
      <c r="C42" s="102"/>
      <c r="D42" s="101">
        <v>-4</v>
      </c>
      <c r="E42" s="102"/>
      <c r="F42" s="101">
        <v>2</v>
      </c>
      <c r="G42" s="102"/>
      <c r="H42" s="101">
        <v>0</v>
      </c>
      <c r="I42" s="102"/>
      <c r="J42" s="101">
        <v>4.3</v>
      </c>
      <c r="K42" s="102"/>
      <c r="L42" s="101">
        <v>11.3</v>
      </c>
      <c r="M42" s="102"/>
      <c r="N42" s="101">
        <v>11.6</v>
      </c>
      <c r="O42" s="102"/>
      <c r="P42" s="101">
        <v>12.6</v>
      </c>
      <c r="Q42" s="102"/>
      <c r="R42" s="101">
        <v>7.7</v>
      </c>
      <c r="S42" s="102"/>
      <c r="T42" s="101">
        <v>8</v>
      </c>
      <c r="U42" s="102"/>
      <c r="V42" s="101">
        <v>1</v>
      </c>
      <c r="W42" s="102"/>
      <c r="X42" s="101">
        <v>0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5"/>
      <c r="C47" s="35"/>
      <c r="D47" s="35"/>
      <c r="E47" s="35"/>
      <c r="F47" s="35"/>
      <c r="G47" s="35"/>
      <c r="L47" s="35" t="s">
        <v>47</v>
      </c>
    </row>
    <row r="48" spans="1:36" ht="24" customHeight="1" x14ac:dyDescent="0.55000000000000004">
      <c r="J48" s="17" t="s">
        <v>56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>
        <v>1</v>
      </c>
      <c r="E51" s="102"/>
      <c r="F51" s="101" t="s">
        <v>14</v>
      </c>
      <c r="G51" s="102"/>
      <c r="H51" s="101">
        <v>3</v>
      </c>
      <c r="I51" s="102"/>
      <c r="J51" s="101" t="s">
        <v>14</v>
      </c>
      <c r="K51" s="102"/>
      <c r="L51" s="101">
        <v>13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>
        <v>0.4</v>
      </c>
      <c r="E52" s="102"/>
      <c r="F52" s="101">
        <v>2.6</v>
      </c>
      <c r="G52" s="102"/>
      <c r="H52" s="101">
        <v>4.5</v>
      </c>
      <c r="I52" s="102"/>
      <c r="J52" s="101">
        <v>0.1</v>
      </c>
      <c r="K52" s="102"/>
      <c r="L52" s="101">
        <v>25</v>
      </c>
      <c r="M52" s="102"/>
      <c r="N52" s="101">
        <v>1.3</v>
      </c>
      <c r="O52" s="102"/>
      <c r="P52" s="101" t="s">
        <v>14</v>
      </c>
      <c r="Q52" s="102"/>
      <c r="R52" s="101">
        <v>16.5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>
        <v>2.2000000000000002</v>
      </c>
      <c r="S53" s="102"/>
      <c r="T53" s="101" t="s">
        <v>14</v>
      </c>
      <c r="U53" s="102"/>
      <c r="V53" s="101" t="s">
        <v>14</v>
      </c>
      <c r="W53" s="102"/>
      <c r="X53" s="101">
        <v>8.6999999999999993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>
        <v>9.5</v>
      </c>
      <c r="Q54" s="102"/>
      <c r="R54" s="101" t="s">
        <v>14</v>
      </c>
      <c r="S54" s="102"/>
      <c r="T54" s="101" t="s">
        <v>14</v>
      </c>
      <c r="U54" s="102"/>
      <c r="V54" s="101">
        <v>1.3</v>
      </c>
      <c r="W54" s="102"/>
      <c r="X54" s="101">
        <v>36.200000000000003</v>
      </c>
      <c r="Y54" s="102"/>
    </row>
    <row r="55" spans="1:36" ht="12.75" customHeight="1" thickBot="1" x14ac:dyDescent="0.2">
      <c r="A55" s="6">
        <v>5</v>
      </c>
      <c r="B55" s="101">
        <v>5.0999999999999996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>
        <v>5</v>
      </c>
      <c r="U55" s="102"/>
      <c r="V55" s="101" t="s">
        <v>14</v>
      </c>
      <c r="W55" s="102"/>
      <c r="X55" s="101">
        <v>7.2</v>
      </c>
      <c r="Y55" s="102"/>
    </row>
    <row r="56" spans="1:36" ht="12.75" customHeight="1" thickBot="1" x14ac:dyDescent="0.2">
      <c r="A56" s="6">
        <v>6</v>
      </c>
      <c r="B56" s="101">
        <v>6.9</v>
      </c>
      <c r="C56" s="102"/>
      <c r="D56" s="101" t="s">
        <v>14</v>
      </c>
      <c r="E56" s="102"/>
      <c r="F56" s="101">
        <v>0.4</v>
      </c>
      <c r="G56" s="102"/>
      <c r="H56" s="101">
        <v>0.4</v>
      </c>
      <c r="I56" s="102"/>
      <c r="J56" s="101">
        <v>11.6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>
        <v>2.1</v>
      </c>
      <c r="U56" s="102"/>
      <c r="V56" s="101" t="s">
        <v>14</v>
      </c>
      <c r="W56" s="102"/>
      <c r="X56" s="101">
        <v>25.7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>
        <v>0.2</v>
      </c>
      <c r="I57" s="102"/>
      <c r="J57" s="101" t="s">
        <v>14</v>
      </c>
      <c r="K57" s="102"/>
      <c r="L57" s="101" t="s">
        <v>14</v>
      </c>
      <c r="M57" s="102"/>
      <c r="N57" s="101">
        <v>2.5</v>
      </c>
      <c r="O57" s="102"/>
      <c r="P57" s="101">
        <v>4.3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>
        <v>43.3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>
        <v>0.4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>
        <v>0.5</v>
      </c>
      <c r="W58" s="102"/>
      <c r="X58" s="101">
        <v>15.2</v>
      </c>
      <c r="Y58" s="102"/>
    </row>
    <row r="59" spans="1:36" ht="12.75" customHeight="1" thickBot="1" x14ac:dyDescent="0.2">
      <c r="A59" s="6">
        <v>9</v>
      </c>
      <c r="B59" s="101">
        <v>10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>
        <v>26.8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>
        <v>0.3</v>
      </c>
      <c r="W59" s="102"/>
      <c r="X59" s="101">
        <v>3.9</v>
      </c>
      <c r="Y59" s="102"/>
    </row>
    <row r="60" spans="1:36" ht="12.75" customHeight="1" thickBot="1" x14ac:dyDescent="0.2">
      <c r="A60" s="6">
        <v>10</v>
      </c>
      <c r="B60" s="101">
        <v>34.4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>
        <v>28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>
        <v>0.2</v>
      </c>
      <c r="S60" s="102"/>
      <c r="T60" s="101" t="s">
        <v>14</v>
      </c>
      <c r="U60" s="102"/>
      <c r="V60" s="101">
        <v>1.5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>
        <v>26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>
        <v>12</v>
      </c>
      <c r="S61" s="102"/>
      <c r="T61" s="101" t="s">
        <v>14</v>
      </c>
      <c r="U61" s="102"/>
      <c r="V61" s="101">
        <v>14.7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>
        <v>2.6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>
        <v>4.3</v>
      </c>
      <c r="S62" s="102"/>
      <c r="T62" s="101" t="s">
        <v>14</v>
      </c>
      <c r="U62" s="102"/>
      <c r="V62" s="101">
        <v>13.7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>
        <v>0.2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>
        <v>25</v>
      </c>
      <c r="U63" s="102"/>
      <c r="V63" s="101">
        <v>20.7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>
        <v>4.9000000000000004</v>
      </c>
      <c r="C64" s="102"/>
      <c r="D64" s="101">
        <v>10</v>
      </c>
      <c r="E64" s="102"/>
      <c r="F64" s="101">
        <v>33.200000000000003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>
        <v>7.9</v>
      </c>
      <c r="Q64" s="102"/>
      <c r="R64" s="101" t="s">
        <v>14</v>
      </c>
      <c r="S64" s="102"/>
      <c r="T64" s="101">
        <v>90.6</v>
      </c>
      <c r="U64" s="102"/>
      <c r="V64" s="101">
        <v>19.7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>
        <v>0.2</v>
      </c>
      <c r="C65" s="102"/>
      <c r="D65" s="101" t="s">
        <v>14</v>
      </c>
      <c r="E65" s="102"/>
      <c r="F65" s="101" t="s">
        <v>14</v>
      </c>
      <c r="G65" s="102"/>
      <c r="H65" s="101">
        <v>0.1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>
        <v>7.2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>
        <v>13.1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>
        <v>31.7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>
        <v>26</v>
      </c>
      <c r="I67" s="102"/>
      <c r="J67" s="101">
        <v>0.4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17.8</v>
      </c>
      <c r="S67" s="102"/>
      <c r="T67" s="101" t="s">
        <v>14</v>
      </c>
      <c r="U67" s="102"/>
      <c r="V67" s="101">
        <v>11.4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>
        <v>0.6</v>
      </c>
      <c r="K68" s="102"/>
      <c r="L68" s="101">
        <v>1.4</v>
      </c>
      <c r="M68" s="102"/>
      <c r="N68" s="101" t="s">
        <v>14</v>
      </c>
      <c r="O68" s="102"/>
      <c r="P68" s="101" t="s">
        <v>14</v>
      </c>
      <c r="Q68" s="102"/>
      <c r="R68" s="101">
        <v>0.7</v>
      </c>
      <c r="S68" s="102"/>
      <c r="T68" s="101" t="s">
        <v>14</v>
      </c>
      <c r="U68" s="102"/>
      <c r="V68" s="101" t="s">
        <v>14</v>
      </c>
      <c r="W68" s="102"/>
      <c r="X68" s="101">
        <v>14.5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>
        <v>0.1</v>
      </c>
      <c r="W69" s="102"/>
      <c r="X69" s="101">
        <v>1.8</v>
      </c>
      <c r="Y69" s="102"/>
    </row>
    <row r="70" spans="1:25" ht="12.75" customHeight="1" thickBot="1" x14ac:dyDescent="0.2">
      <c r="A70" s="6">
        <v>20</v>
      </c>
      <c r="B70" s="101">
        <v>10.1</v>
      </c>
      <c r="C70" s="102"/>
      <c r="D70" s="101">
        <v>0.2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>
        <v>0.3</v>
      </c>
      <c r="M70" s="102"/>
      <c r="N70" s="101" t="s">
        <v>14</v>
      </c>
      <c r="O70" s="102"/>
      <c r="P70" s="101" t="s">
        <v>14</v>
      </c>
      <c r="Q70" s="102"/>
      <c r="R70" s="101">
        <v>0.2</v>
      </c>
      <c r="S70" s="102"/>
      <c r="T70" s="101" t="s">
        <v>14</v>
      </c>
      <c r="U70" s="102"/>
      <c r="V70" s="101">
        <v>0.3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>
        <v>1.4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>
        <v>4</v>
      </c>
      <c r="C72" s="102"/>
      <c r="D72" s="101" t="s">
        <v>14</v>
      </c>
      <c r="E72" s="102"/>
      <c r="F72" s="101" t="s">
        <v>14</v>
      </c>
      <c r="G72" s="102"/>
      <c r="H72" s="101">
        <v>7.6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>
        <v>5.7</v>
      </c>
      <c r="S72" s="102"/>
      <c r="T72" s="101" t="s">
        <v>14</v>
      </c>
      <c r="U72" s="102"/>
      <c r="V72" s="101" t="s">
        <v>14</v>
      </c>
      <c r="W72" s="102"/>
      <c r="X72" s="101">
        <v>0.8</v>
      </c>
      <c r="Y72" s="102"/>
    </row>
    <row r="73" spans="1:25" ht="12.75" customHeight="1" thickBot="1" x14ac:dyDescent="0.2">
      <c r="A73" s="6">
        <v>23</v>
      </c>
      <c r="B73" s="101">
        <v>20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>
        <v>24.4</v>
      </c>
      <c r="M73" s="102"/>
      <c r="N73" s="101" t="s">
        <v>14</v>
      </c>
      <c r="O73" s="102"/>
      <c r="P73" s="101">
        <v>2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>
        <v>0.7</v>
      </c>
      <c r="Y73" s="102"/>
    </row>
    <row r="74" spans="1:25" ht="12.75" customHeight="1" thickBot="1" x14ac:dyDescent="0.2">
      <c r="A74" s="6">
        <v>24</v>
      </c>
      <c r="B74" s="101">
        <v>18.399999999999999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>
        <v>27.6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>
        <v>2.4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>
        <v>5.4</v>
      </c>
      <c r="E77" s="102"/>
      <c r="F77" s="101" t="s">
        <v>14</v>
      </c>
      <c r="G77" s="102"/>
      <c r="H77" s="101">
        <v>4.4000000000000004</v>
      </c>
      <c r="I77" s="102"/>
      <c r="J77" s="101" t="s">
        <v>14</v>
      </c>
      <c r="K77" s="102"/>
      <c r="L77" s="101" t="s">
        <v>14</v>
      </c>
      <c r="M77" s="102"/>
      <c r="N77" s="101">
        <v>9.4</v>
      </c>
      <c r="O77" s="102"/>
      <c r="P77" s="101">
        <v>2.2000000000000002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 t="s">
        <v>14</v>
      </c>
      <c r="G78" s="102"/>
      <c r="H78" s="101">
        <v>50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>
        <v>19.600000000000001</v>
      </c>
      <c r="C79" s="102"/>
      <c r="D79" s="101" t="s">
        <v>14</v>
      </c>
      <c r="E79" s="102"/>
      <c r="F79" s="101">
        <v>0.2</v>
      </c>
      <c r="G79" s="102"/>
      <c r="H79" s="101">
        <v>18.899999999999999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>
        <v>8.6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>
        <v>28.8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>
        <v>11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>
        <v>0.4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>
        <v>13.6</v>
      </c>
      <c r="Y81" s="102"/>
    </row>
    <row r="82" spans="1:25" ht="12.75" customHeight="1" thickBot="1" x14ac:dyDescent="0.2">
      <c r="A82" s="6" t="s">
        <v>21</v>
      </c>
      <c r="B82" s="99">
        <v>14</v>
      </c>
      <c r="C82" s="100"/>
      <c r="D82" s="99">
        <v>5</v>
      </c>
      <c r="E82" s="100"/>
      <c r="F82" s="99">
        <v>5</v>
      </c>
      <c r="G82" s="100"/>
      <c r="H82" s="99">
        <v>12</v>
      </c>
      <c r="I82" s="100"/>
      <c r="J82" s="99">
        <v>8</v>
      </c>
      <c r="K82" s="100"/>
      <c r="L82" s="99">
        <v>6</v>
      </c>
      <c r="M82" s="100"/>
      <c r="N82" s="99">
        <v>3</v>
      </c>
      <c r="O82" s="100"/>
      <c r="P82" s="99">
        <v>7</v>
      </c>
      <c r="Q82" s="100"/>
      <c r="R82" s="99">
        <v>10</v>
      </c>
      <c r="S82" s="100"/>
      <c r="T82" s="99">
        <v>4</v>
      </c>
      <c r="U82" s="100"/>
      <c r="V82" s="99">
        <v>13</v>
      </c>
      <c r="W82" s="100"/>
      <c r="X82" s="99">
        <v>12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165.20000000000002</v>
      </c>
      <c r="C83" s="98"/>
      <c r="D83" s="97">
        <f t="shared" si="1"/>
        <v>17</v>
      </c>
      <c r="E83" s="98"/>
      <c r="F83" s="97">
        <f t="shared" ref="F83" si="2">SUM(F51:G81)</f>
        <v>36.800000000000004</v>
      </c>
      <c r="G83" s="98"/>
      <c r="H83" s="97">
        <f>SUM(H51:I82)</f>
        <v>142.6</v>
      </c>
      <c r="I83" s="98"/>
      <c r="J83" s="97">
        <f t="shared" ref="J83" si="3">SUM(J51:K81)</f>
        <v>93.9</v>
      </c>
      <c r="K83" s="98"/>
      <c r="L83" s="97">
        <f>SUM(L51:M81)</f>
        <v>91.699999999999989</v>
      </c>
      <c r="M83" s="98"/>
      <c r="N83" s="97">
        <f>SUM(N51:O81)</f>
        <v>13.2</v>
      </c>
      <c r="O83" s="98"/>
      <c r="P83" s="97">
        <f>SUM(P51:Q81)</f>
        <v>45.5</v>
      </c>
      <c r="Q83" s="98"/>
      <c r="R83" s="95">
        <f>SUM(R51:S81)</f>
        <v>61.000000000000007</v>
      </c>
      <c r="S83" s="96"/>
      <c r="T83" s="95">
        <f>SUM(T51:U81)</f>
        <v>122.69999999999999</v>
      </c>
      <c r="U83" s="96"/>
      <c r="V83" s="95">
        <f>SUM(V51:W81)</f>
        <v>123.10000000000001</v>
      </c>
      <c r="W83" s="96"/>
      <c r="X83" s="95">
        <f>SUM(X51:Y81)</f>
        <v>171.60000000000002</v>
      </c>
      <c r="Y83" s="96"/>
    </row>
    <row r="84" spans="1:25" ht="12.75" customHeight="1" thickBot="1" x14ac:dyDescent="0.2">
      <c r="A84" s="6" t="s">
        <v>23</v>
      </c>
      <c r="B84" s="91">
        <f>B83</f>
        <v>165.20000000000002</v>
      </c>
      <c r="C84" s="92"/>
      <c r="D84" s="91">
        <f>B84+D83</f>
        <v>182.20000000000002</v>
      </c>
      <c r="E84" s="92"/>
      <c r="F84" s="91">
        <f>D84+F83</f>
        <v>219.00000000000003</v>
      </c>
      <c r="G84" s="92"/>
      <c r="H84" s="91">
        <f>F84+H83</f>
        <v>361.6</v>
      </c>
      <c r="I84" s="92"/>
      <c r="J84" s="91">
        <f>H84+J83</f>
        <v>455.5</v>
      </c>
      <c r="K84" s="92"/>
      <c r="L84" s="91">
        <f>J84+L83</f>
        <v>547.20000000000005</v>
      </c>
      <c r="M84" s="92"/>
      <c r="N84" s="91">
        <f>L84+N83</f>
        <v>560.40000000000009</v>
      </c>
      <c r="O84" s="92"/>
      <c r="P84" s="91">
        <f>N84+P83</f>
        <v>605.90000000000009</v>
      </c>
      <c r="Q84" s="92"/>
      <c r="R84" s="91">
        <f>P84+R83</f>
        <v>666.90000000000009</v>
      </c>
      <c r="S84" s="92"/>
      <c r="T84" s="91">
        <f>R84+T83</f>
        <v>789.60000000000014</v>
      </c>
      <c r="U84" s="92"/>
      <c r="V84" s="91">
        <f>T84+V83</f>
        <v>912.70000000000016</v>
      </c>
      <c r="W84" s="92"/>
      <c r="X84" s="91">
        <f>V84+X83</f>
        <v>1084.3000000000002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8" spans="1:25" ht="12.75" customHeight="1" x14ac:dyDescent="0.15"/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4154" priority="238" operator="between">
      <formula>30</formula>
      <formula>40</formula>
    </cfRule>
  </conditionalFormatting>
  <conditionalFormatting sqref="N23">
    <cfRule type="cellIs" dxfId="4153" priority="237" operator="between">
      <formula>30</formula>
      <formula>40</formula>
    </cfRule>
  </conditionalFormatting>
  <conditionalFormatting sqref="R45">
    <cfRule type="cellIs" dxfId="4152" priority="236" operator="between">
      <formula>40</formula>
      <formula>55</formula>
    </cfRule>
  </conditionalFormatting>
  <conditionalFormatting sqref="B5:X35">
    <cfRule type="cellIs" dxfId="4151" priority="113" operator="between">
      <formula>20</formula>
      <formula>25</formula>
    </cfRule>
    <cfRule type="cellIs" dxfId="4150" priority="235" operator="between">
      <formula>40</formula>
      <formula>55</formula>
    </cfRule>
  </conditionalFormatting>
  <conditionalFormatting sqref="B5:Y35">
    <cfRule type="cellIs" dxfId="4149" priority="112" operator="between">
      <formula>0</formula>
      <formula>5</formula>
    </cfRule>
    <cfRule type="cellIs" dxfId="4148" priority="114" operator="between">
      <formula>20</formula>
      <formula>25</formula>
    </cfRule>
    <cfRule type="cellIs" dxfId="4147" priority="191" operator="between">
      <formula>25</formula>
      <formula>30</formula>
    </cfRule>
    <cfRule type="cellIs" dxfId="4146" priority="225" operator="between">
      <formula>-25</formula>
      <formula>-5</formula>
    </cfRule>
    <cfRule type="cellIs" dxfId="4145" priority="226" operator="between">
      <formula>-5</formula>
      <formula>0</formula>
    </cfRule>
    <cfRule type="cellIs" dxfId="4144" priority="227" operator="between">
      <formula>5</formula>
      <formula>10</formula>
    </cfRule>
    <cfRule type="cellIs" dxfId="4143" priority="228" operator="between">
      <formula>10</formula>
      <formula>15</formula>
    </cfRule>
    <cfRule type="cellIs" dxfId="4142" priority="229" operator="between">
      <formula>15</formula>
      <formula>20</formula>
    </cfRule>
    <cfRule type="cellIs" dxfId="4141" priority="230" operator="between">
      <formula>20</formula>
      <formula>25</formula>
    </cfRule>
    <cfRule type="cellIs" dxfId="4140" priority="231" operator="between">
      <formula>25</formula>
      <formula>30</formula>
    </cfRule>
    <cfRule type="cellIs" dxfId="4139" priority="232" operator="between">
      <formula>25</formula>
      <formula>30</formula>
    </cfRule>
    <cfRule type="cellIs" dxfId="4138" priority="233" operator="between">
      <formula>30</formula>
      <formula>35</formula>
    </cfRule>
    <cfRule type="cellIs" dxfId="4137" priority="234" operator="between">
      <formula>35</formula>
      <formula>40</formula>
    </cfRule>
  </conditionalFormatting>
  <conditionalFormatting sqref="P38:P42 R38:R42 T38:T42 V38:V42 X38:X42">
    <cfRule type="cellIs" dxfId="4136" priority="213" operator="between">
      <formula>40</formula>
      <formula>55</formula>
    </cfRule>
  </conditionalFormatting>
  <conditionalFormatting sqref="P38:P42 R38:R42 T38:T42 V38:V42 X38:X42">
    <cfRule type="cellIs" dxfId="4135" priority="203" operator="between">
      <formula>-25</formula>
      <formula>-5</formula>
    </cfRule>
    <cfRule type="cellIs" dxfId="4134" priority="204" operator="between">
      <formula>-5</formula>
      <formula>0</formula>
    </cfRule>
    <cfRule type="cellIs" dxfId="4133" priority="205" operator="between">
      <formula>5</formula>
      <formula>10</formula>
    </cfRule>
    <cfRule type="cellIs" dxfId="4132" priority="206" operator="between">
      <formula>10</formula>
      <formula>15</formula>
    </cfRule>
    <cfRule type="cellIs" dxfId="4131" priority="207" operator="between">
      <formula>15</formula>
      <formula>20</formula>
    </cfRule>
    <cfRule type="cellIs" dxfId="4130" priority="208" operator="between">
      <formula>20</formula>
      <formula>25</formula>
    </cfRule>
    <cfRule type="cellIs" dxfId="4129" priority="209" operator="between">
      <formula>25</formula>
      <formula>30</formula>
    </cfRule>
    <cfRule type="cellIs" dxfId="4128" priority="210" operator="between">
      <formula>25</formula>
      <formula>30</formula>
    </cfRule>
    <cfRule type="cellIs" dxfId="4127" priority="211" operator="between">
      <formula>30</formula>
      <formula>35</formula>
    </cfRule>
    <cfRule type="cellIs" dxfId="4126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4125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4124" priority="214" operator="between">
      <formula>-25</formula>
      <formula>-5</formula>
    </cfRule>
    <cfRule type="cellIs" dxfId="4123" priority="215" operator="between">
      <formula>-5</formula>
      <formula>0</formula>
    </cfRule>
    <cfRule type="cellIs" dxfId="4122" priority="216" operator="between">
      <formula>5</formula>
      <formula>10</formula>
    </cfRule>
    <cfRule type="cellIs" dxfId="4121" priority="217" operator="between">
      <formula>10</formula>
      <formula>15</formula>
    </cfRule>
    <cfRule type="cellIs" dxfId="4120" priority="218" operator="between">
      <formula>15</formula>
      <formula>20</formula>
    </cfRule>
    <cfRule type="cellIs" dxfId="4119" priority="219" operator="between">
      <formula>20</formula>
      <formula>25</formula>
    </cfRule>
    <cfRule type="cellIs" dxfId="4118" priority="220" operator="between">
      <formula>25</formula>
      <formula>30</formula>
    </cfRule>
    <cfRule type="cellIs" dxfId="4117" priority="221" operator="between">
      <formula>25</formula>
      <formula>30</formula>
    </cfRule>
    <cfRule type="cellIs" dxfId="4116" priority="222" operator="between">
      <formula>30</formula>
      <formula>35</formula>
    </cfRule>
    <cfRule type="cellIs" dxfId="4115" priority="223" operator="between">
      <formula>35</formula>
      <formula>40</formula>
    </cfRule>
  </conditionalFormatting>
  <conditionalFormatting sqref="D83 B83 P83 N83 L83 H83 F83 P51:P81 R51:R81 T51:T81 X51:X81 V51:V81 B51:B81 D51:D81 F51:F81 H51:H81 J51:J81 L51:L81 N51:N81">
    <cfRule type="cellIs" dxfId="4114" priority="192" operator="between">
      <formula>-25</formula>
      <formula>-5</formula>
    </cfRule>
    <cfRule type="cellIs" dxfId="4113" priority="193" operator="between">
      <formula>-5</formula>
      <formula>0</formula>
    </cfRule>
    <cfRule type="cellIs" dxfId="4112" priority="194" operator="between">
      <formula>5</formula>
      <formula>10</formula>
    </cfRule>
    <cfRule type="cellIs" dxfId="4111" priority="195" operator="between">
      <formula>10</formula>
      <formula>15</formula>
    </cfRule>
    <cfRule type="cellIs" dxfId="4110" priority="196" operator="between">
      <formula>15</formula>
      <formula>20</formula>
    </cfRule>
    <cfRule type="cellIs" dxfId="4109" priority="197" operator="between">
      <formula>20</formula>
      <formula>25</formula>
    </cfRule>
    <cfRule type="cellIs" dxfId="4108" priority="198" operator="between">
      <formula>25</formula>
      <formula>30</formula>
    </cfRule>
    <cfRule type="cellIs" dxfId="4107" priority="199" operator="between">
      <formula>25</formula>
      <formula>30</formula>
    </cfRule>
    <cfRule type="cellIs" dxfId="4106" priority="200" operator="between">
      <formula>30</formula>
      <formula>35</formula>
    </cfRule>
    <cfRule type="cellIs" dxfId="4105" priority="201" operator="between">
      <formula>35</formula>
      <formula>40</formula>
    </cfRule>
  </conditionalFormatting>
  <conditionalFormatting sqref="D83 B83 P83 N83 L83 H83 F83 P51:P81 R51:R81 T51:T81 X51:X81 V51:V81 B51:B81 D51:D81 F51:F81 H51:H81 J51:J81 L51:L81 N51:N81">
    <cfRule type="cellIs" dxfId="4104" priority="202" operator="between">
      <formula>40</formula>
      <formula>55</formula>
    </cfRule>
  </conditionalFormatting>
  <conditionalFormatting sqref="B51:Y81">
    <cfRule type="cellIs" dxfId="4103" priority="184" operator="between">
      <formula>50</formula>
      <formula>300</formula>
    </cfRule>
    <cfRule type="cellIs" dxfId="4102" priority="185" operator="between">
      <formula>20</formula>
      <formula>50</formula>
    </cfRule>
    <cfRule type="cellIs" dxfId="4101" priority="186" operator="between">
      <formula>10</formula>
      <formula>20</formula>
    </cfRule>
    <cfRule type="cellIs" dxfId="4100" priority="187" operator="between">
      <formula>5</formula>
      <formula>10</formula>
    </cfRule>
    <cfRule type="cellIs" dxfId="4099" priority="188" operator="between">
      <formula>2</formula>
      <formula>5</formula>
    </cfRule>
    <cfRule type="cellIs" dxfId="4098" priority="189" operator="between">
      <formula>1</formula>
      <formula>2</formula>
    </cfRule>
    <cfRule type="cellIs" dxfId="4097" priority="190" operator="between">
      <formula>0</formula>
      <formula>1</formula>
    </cfRule>
  </conditionalFormatting>
  <conditionalFormatting sqref="H41 F41">
    <cfRule type="cellIs" dxfId="4096" priority="183" operator="between">
      <formula>40</formula>
      <formula>55</formula>
    </cfRule>
  </conditionalFormatting>
  <conditionalFormatting sqref="H41 F41">
    <cfRule type="cellIs" dxfId="4095" priority="173" operator="between">
      <formula>-25</formula>
      <formula>-5</formula>
    </cfRule>
    <cfRule type="cellIs" dxfId="4094" priority="174" operator="between">
      <formula>-5</formula>
      <formula>0</formula>
    </cfRule>
    <cfRule type="cellIs" dxfId="4093" priority="175" operator="between">
      <formula>5</formula>
      <formula>10</formula>
    </cfRule>
    <cfRule type="cellIs" dxfId="4092" priority="176" operator="between">
      <formula>10</formula>
      <formula>15</formula>
    </cfRule>
    <cfRule type="cellIs" dxfId="4091" priority="177" operator="between">
      <formula>15</formula>
      <formula>20</formula>
    </cfRule>
    <cfRule type="cellIs" dxfId="4090" priority="178" operator="between">
      <formula>20</formula>
      <formula>25</formula>
    </cfRule>
    <cfRule type="cellIs" dxfId="4089" priority="179" operator="between">
      <formula>25</formula>
      <formula>30</formula>
    </cfRule>
    <cfRule type="cellIs" dxfId="4088" priority="180" operator="between">
      <formula>25</formula>
      <formula>30</formula>
    </cfRule>
    <cfRule type="cellIs" dxfId="4087" priority="181" operator="between">
      <formula>30</formula>
      <formula>35</formula>
    </cfRule>
    <cfRule type="cellIs" dxfId="4086" priority="182" operator="between">
      <formula>35</formula>
      <formula>40</formula>
    </cfRule>
  </conditionalFormatting>
  <conditionalFormatting sqref="H42:I42">
    <cfRule type="cellIs" dxfId="4085" priority="172" operator="between">
      <formula>0</formula>
      <formula>5</formula>
    </cfRule>
  </conditionalFormatting>
  <conditionalFormatting sqref="F42">
    <cfRule type="cellIs" dxfId="4084" priority="171" operator="between">
      <formula>40</formula>
      <formula>55</formula>
    </cfRule>
  </conditionalFormatting>
  <conditionalFormatting sqref="F42">
    <cfRule type="cellIs" dxfId="4083" priority="161" operator="between">
      <formula>-25</formula>
      <formula>-5</formula>
    </cfRule>
    <cfRule type="cellIs" dxfId="4082" priority="162" operator="between">
      <formula>-5</formula>
      <formula>0</formula>
    </cfRule>
    <cfRule type="cellIs" dxfId="4081" priority="163" operator="between">
      <formula>5</formula>
      <formula>10</formula>
    </cfRule>
    <cfRule type="cellIs" dxfId="4080" priority="164" operator="between">
      <formula>10</formula>
      <formula>15</formula>
    </cfRule>
    <cfRule type="cellIs" dxfId="4079" priority="165" operator="between">
      <formula>15</formula>
      <formula>20</formula>
    </cfRule>
    <cfRule type="cellIs" dxfId="4078" priority="166" operator="between">
      <formula>20</formula>
      <formula>25</formula>
    </cfRule>
    <cfRule type="cellIs" dxfId="4077" priority="167" operator="between">
      <formula>25</formula>
      <formula>30</formula>
    </cfRule>
    <cfRule type="cellIs" dxfId="4076" priority="168" operator="between">
      <formula>25</formula>
      <formula>30</formula>
    </cfRule>
    <cfRule type="cellIs" dxfId="4075" priority="169" operator="between">
      <formula>30</formula>
      <formula>35</formula>
    </cfRule>
    <cfRule type="cellIs" dxfId="4074" priority="170" operator="between">
      <formula>35</formula>
      <formula>40</formula>
    </cfRule>
  </conditionalFormatting>
  <conditionalFormatting sqref="F42:G42">
    <cfRule type="cellIs" dxfId="4073" priority="160" operator="between">
      <formula>0</formula>
      <formula>5</formula>
    </cfRule>
  </conditionalFormatting>
  <conditionalFormatting sqref="D41 B41">
    <cfRule type="cellIs" dxfId="4072" priority="159" operator="between">
      <formula>40</formula>
      <formula>55</formula>
    </cfRule>
  </conditionalFormatting>
  <conditionalFormatting sqref="D41 B41">
    <cfRule type="cellIs" dxfId="4071" priority="149" operator="between">
      <formula>-25</formula>
      <formula>-5</formula>
    </cfRule>
    <cfRule type="cellIs" dxfId="4070" priority="150" operator="between">
      <formula>-5</formula>
      <formula>0</formula>
    </cfRule>
    <cfRule type="cellIs" dxfId="4069" priority="151" operator="between">
      <formula>5</formula>
      <formula>10</formula>
    </cfRule>
    <cfRule type="cellIs" dxfId="4068" priority="152" operator="between">
      <formula>10</formula>
      <formula>15</formula>
    </cfRule>
    <cfRule type="cellIs" dxfId="4067" priority="153" operator="between">
      <formula>15</formula>
      <formula>20</formula>
    </cfRule>
    <cfRule type="cellIs" dxfId="4066" priority="154" operator="between">
      <formula>20</formula>
      <formula>25</formula>
    </cfRule>
    <cfRule type="cellIs" dxfId="4065" priority="155" operator="between">
      <formula>25</formula>
      <formula>30</formula>
    </cfRule>
    <cfRule type="cellIs" dxfId="4064" priority="156" operator="between">
      <formula>25</formula>
      <formula>30</formula>
    </cfRule>
    <cfRule type="cellIs" dxfId="4063" priority="157" operator="between">
      <formula>30</formula>
      <formula>35</formula>
    </cfRule>
    <cfRule type="cellIs" dxfId="4062" priority="158" operator="between">
      <formula>35</formula>
      <formula>40</formula>
    </cfRule>
  </conditionalFormatting>
  <conditionalFormatting sqref="B41:E41">
    <cfRule type="cellIs" dxfId="4061" priority="148" operator="between">
      <formula>0</formula>
      <formula>5</formula>
    </cfRule>
  </conditionalFormatting>
  <conditionalFormatting sqref="C7:C35">
    <cfRule type="cellIs" dxfId="4060" priority="147" operator="between">
      <formula>0</formula>
      <formula>5</formula>
    </cfRule>
  </conditionalFormatting>
  <conditionalFormatting sqref="B6">
    <cfRule type="cellIs" dxfId="4059" priority="146" operator="between">
      <formula>15</formula>
      <formula>20</formula>
    </cfRule>
  </conditionalFormatting>
  <conditionalFormatting sqref="B38">
    <cfRule type="cellIs" dxfId="4058" priority="145" operator="between">
      <formula>40</formula>
      <formula>55</formula>
    </cfRule>
  </conditionalFormatting>
  <conditionalFormatting sqref="B38">
    <cfRule type="cellIs" dxfId="4057" priority="135" operator="between">
      <formula>-25</formula>
      <formula>-5</formula>
    </cfRule>
    <cfRule type="cellIs" dxfId="4056" priority="136" operator="between">
      <formula>-5</formula>
      <formula>0</formula>
    </cfRule>
    <cfRule type="cellIs" dxfId="4055" priority="137" operator="between">
      <formula>5</formula>
      <formula>10</formula>
    </cfRule>
    <cfRule type="cellIs" dxfId="4054" priority="138" operator="between">
      <formula>10</formula>
      <formula>15</formula>
    </cfRule>
    <cfRule type="cellIs" dxfId="4053" priority="139" operator="between">
      <formula>15</formula>
      <formula>20</formula>
    </cfRule>
    <cfRule type="cellIs" dxfId="4052" priority="140" operator="between">
      <formula>20</formula>
      <formula>25</formula>
    </cfRule>
    <cfRule type="cellIs" dxfId="4051" priority="141" operator="between">
      <formula>25</formula>
      <formula>30</formula>
    </cfRule>
    <cfRule type="cellIs" dxfId="4050" priority="142" operator="between">
      <formula>25</formula>
      <formula>30</formula>
    </cfRule>
    <cfRule type="cellIs" dxfId="4049" priority="143" operator="between">
      <formula>30</formula>
      <formula>35</formula>
    </cfRule>
    <cfRule type="cellIs" dxfId="4048" priority="144" operator="between">
      <formula>35</formula>
      <formula>40</formula>
    </cfRule>
  </conditionalFormatting>
  <conditionalFormatting sqref="B83:C83">
    <cfRule type="cellIs" dxfId="4047" priority="133" operator="between">
      <formula>0</formula>
      <formula>1</formula>
    </cfRule>
    <cfRule type="cellIs" dxfId="4046" priority="134" operator="between">
      <formula>0</formula>
      <formula>1</formula>
    </cfRule>
  </conditionalFormatting>
  <conditionalFormatting sqref="D83:E83">
    <cfRule type="cellIs" dxfId="4045" priority="132" operator="between">
      <formula>10</formula>
      <formula>20</formula>
    </cfRule>
  </conditionalFormatting>
  <conditionalFormatting sqref="F83:G83">
    <cfRule type="cellIs" dxfId="4044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4043" priority="129" operator="between">
      <formula>50</formula>
      <formula>300</formula>
    </cfRule>
  </conditionalFormatting>
  <conditionalFormatting sqref="J83">
    <cfRule type="cellIs" dxfId="4042" priority="118" operator="between">
      <formula>-25</formula>
      <formula>-5</formula>
    </cfRule>
    <cfRule type="cellIs" dxfId="4041" priority="119" operator="between">
      <formula>-5</formula>
      <formula>0</formula>
    </cfRule>
    <cfRule type="cellIs" dxfId="4040" priority="120" operator="between">
      <formula>5</formula>
      <formula>10</formula>
    </cfRule>
    <cfRule type="cellIs" dxfId="4039" priority="121" operator="between">
      <formula>10</formula>
      <formula>15</formula>
    </cfRule>
    <cfRule type="cellIs" dxfId="4038" priority="122" operator="between">
      <formula>15</formula>
      <formula>20</formula>
    </cfRule>
    <cfRule type="cellIs" dxfId="4037" priority="123" operator="between">
      <formula>20</formula>
      <formula>25</formula>
    </cfRule>
    <cfRule type="cellIs" dxfId="4036" priority="124" operator="between">
      <formula>25</formula>
      <formula>30</formula>
    </cfRule>
    <cfRule type="cellIs" dxfId="4035" priority="125" operator="between">
      <formula>25</formula>
      <formula>30</formula>
    </cfRule>
    <cfRule type="cellIs" dxfId="4034" priority="126" operator="between">
      <formula>30</formula>
      <formula>35</formula>
    </cfRule>
    <cfRule type="cellIs" dxfId="4033" priority="127" operator="between">
      <formula>35</formula>
      <formula>40</formula>
    </cfRule>
  </conditionalFormatting>
  <conditionalFormatting sqref="J83">
    <cfRule type="cellIs" dxfId="4032" priority="128" operator="between">
      <formula>40</formula>
      <formula>55</formula>
    </cfRule>
  </conditionalFormatting>
  <conditionalFormatting sqref="J83:K83">
    <cfRule type="cellIs" dxfId="4031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4030" priority="115" operator="between">
      <formula>0</formula>
      <formula>5</formula>
    </cfRule>
  </conditionalFormatting>
  <conditionalFormatting sqref="B38:Y42">
    <cfRule type="cellIs" dxfId="4029" priority="110" operator="between">
      <formula>0</formula>
      <formula>5</formula>
    </cfRule>
    <cfRule type="cellIs" dxfId="4028" priority="111" operator="between">
      <formula>20</formula>
      <formula>25</formula>
    </cfRule>
  </conditionalFormatting>
  <conditionalFormatting sqref="B83:Q83">
    <cfRule type="cellIs" dxfId="4027" priority="107" operator="between">
      <formula>50</formula>
      <formula>300</formula>
    </cfRule>
    <cfRule type="cellIs" dxfId="4026" priority="108" operator="between">
      <formula>10</formula>
      <formula>20</formula>
    </cfRule>
    <cfRule type="cellIs" dxfId="4025" priority="109" operator="between">
      <formula>5</formula>
      <formula>10</formula>
    </cfRule>
  </conditionalFormatting>
  <conditionalFormatting sqref="R39">
    <cfRule type="cellIs" dxfId="4024" priority="106" operator="between">
      <formula>40</formula>
      <formula>55</formula>
    </cfRule>
  </conditionalFormatting>
  <conditionalFormatting sqref="R39">
    <cfRule type="cellIs" dxfId="4023" priority="96" operator="between">
      <formula>-25</formula>
      <formula>-5</formula>
    </cfRule>
    <cfRule type="cellIs" dxfId="4022" priority="97" operator="between">
      <formula>-5</formula>
      <formula>0</formula>
    </cfRule>
    <cfRule type="cellIs" dxfId="4021" priority="98" operator="between">
      <formula>5</formula>
      <formula>10</formula>
    </cfRule>
    <cfRule type="cellIs" dxfId="4020" priority="99" operator="between">
      <formula>10</formula>
      <formula>15</formula>
    </cfRule>
    <cfRule type="cellIs" dxfId="4019" priority="100" operator="between">
      <formula>15</formula>
      <formula>20</formula>
    </cfRule>
    <cfRule type="cellIs" dxfId="4018" priority="101" operator="between">
      <formula>20</formula>
      <formula>25</formula>
    </cfRule>
    <cfRule type="cellIs" dxfId="4017" priority="102" operator="between">
      <formula>25</formula>
      <formula>30</formula>
    </cfRule>
    <cfRule type="cellIs" dxfId="4016" priority="103" operator="between">
      <formula>25</formula>
      <formula>30</formula>
    </cfRule>
    <cfRule type="cellIs" dxfId="4015" priority="104" operator="between">
      <formula>30</formula>
      <formula>35</formula>
    </cfRule>
    <cfRule type="cellIs" dxfId="4014" priority="105" operator="between">
      <formula>35</formula>
      <formula>40</formula>
    </cfRule>
  </conditionalFormatting>
  <conditionalFormatting sqref="R41">
    <cfRule type="cellIs" dxfId="4013" priority="95" operator="between">
      <formula>40</formula>
      <formula>55</formula>
    </cfRule>
  </conditionalFormatting>
  <conditionalFormatting sqref="R41">
    <cfRule type="cellIs" dxfId="4012" priority="85" operator="between">
      <formula>-25</formula>
      <formula>-5</formula>
    </cfRule>
    <cfRule type="cellIs" dxfId="4011" priority="86" operator="between">
      <formula>-5</formula>
      <formula>0</formula>
    </cfRule>
    <cfRule type="cellIs" dxfId="4010" priority="87" operator="between">
      <formula>5</formula>
      <formula>10</formula>
    </cfRule>
    <cfRule type="cellIs" dxfId="4009" priority="88" operator="between">
      <formula>10</formula>
      <formula>15</formula>
    </cfRule>
    <cfRule type="cellIs" dxfId="4008" priority="89" operator="between">
      <formula>15</formula>
      <formula>20</formula>
    </cfRule>
    <cfRule type="cellIs" dxfId="4007" priority="90" operator="between">
      <formula>20</formula>
      <formula>25</formula>
    </cfRule>
    <cfRule type="cellIs" dxfId="4006" priority="91" operator="between">
      <formula>25</formula>
      <formula>30</formula>
    </cfRule>
    <cfRule type="cellIs" dxfId="4005" priority="92" operator="between">
      <formula>25</formula>
      <formula>30</formula>
    </cfRule>
    <cfRule type="cellIs" dxfId="4004" priority="93" operator="between">
      <formula>30</formula>
      <formula>35</formula>
    </cfRule>
    <cfRule type="cellIs" dxfId="4003" priority="94" operator="between">
      <formula>35</formula>
      <formula>40</formula>
    </cfRule>
  </conditionalFormatting>
  <conditionalFormatting sqref="R83 T83 V83 X83">
    <cfRule type="cellIs" dxfId="4002" priority="74" operator="between">
      <formula>-25</formula>
      <formula>-5</formula>
    </cfRule>
    <cfRule type="cellIs" dxfId="4001" priority="75" operator="between">
      <formula>-5</formula>
      <formula>0</formula>
    </cfRule>
    <cfRule type="cellIs" dxfId="4000" priority="76" operator="between">
      <formula>5</formula>
      <formula>10</formula>
    </cfRule>
    <cfRule type="cellIs" dxfId="3999" priority="77" operator="between">
      <formula>10</formula>
      <formula>15</formula>
    </cfRule>
    <cfRule type="cellIs" dxfId="3998" priority="78" operator="between">
      <formula>15</formula>
      <formula>20</formula>
    </cfRule>
    <cfRule type="cellIs" dxfId="3997" priority="79" operator="between">
      <formula>20</formula>
      <formula>25</formula>
    </cfRule>
    <cfRule type="cellIs" dxfId="3996" priority="80" operator="between">
      <formula>25</formula>
      <formula>30</formula>
    </cfRule>
    <cfRule type="cellIs" dxfId="3995" priority="81" operator="between">
      <formula>25</formula>
      <formula>30</formula>
    </cfRule>
    <cfRule type="cellIs" dxfId="3994" priority="82" operator="between">
      <formula>30</formula>
      <formula>35</formula>
    </cfRule>
    <cfRule type="cellIs" dxfId="3993" priority="83" operator="between">
      <formula>35</formula>
      <formula>40</formula>
    </cfRule>
  </conditionalFormatting>
  <conditionalFormatting sqref="R83 T83 V83 X83">
    <cfRule type="cellIs" dxfId="3992" priority="84" operator="between">
      <formula>40</formula>
      <formula>55</formula>
    </cfRule>
  </conditionalFormatting>
  <conditionalFormatting sqref="R83:Y83">
    <cfRule type="cellIs" dxfId="3991" priority="67" operator="between">
      <formula>50</formula>
      <formula>300</formula>
    </cfRule>
    <cfRule type="cellIs" dxfId="3990" priority="68" operator="between">
      <formula>20</formula>
      <formula>50</formula>
    </cfRule>
    <cfRule type="cellIs" dxfId="3989" priority="69" operator="between">
      <formula>10</formula>
      <formula>20</formula>
    </cfRule>
    <cfRule type="cellIs" dxfId="3988" priority="70" operator="between">
      <formula>5</formula>
      <formula>10</formula>
    </cfRule>
    <cfRule type="cellIs" dxfId="3987" priority="71" operator="between">
      <formula>2</formula>
      <formula>5</formula>
    </cfRule>
    <cfRule type="cellIs" dxfId="3986" priority="72" operator="between">
      <formula>1</formula>
      <formula>2</formula>
    </cfRule>
    <cfRule type="cellIs" dxfId="3985" priority="73" operator="between">
      <formula>0</formula>
      <formula>1</formula>
    </cfRule>
  </conditionalFormatting>
  <conditionalFormatting sqref="T39">
    <cfRule type="cellIs" dxfId="3984" priority="66" operator="between">
      <formula>40</formula>
      <formula>55</formula>
    </cfRule>
  </conditionalFormatting>
  <conditionalFormatting sqref="T39">
    <cfRule type="cellIs" dxfId="3983" priority="56" operator="between">
      <formula>-25</formula>
      <formula>-5</formula>
    </cfRule>
    <cfRule type="cellIs" dxfId="3982" priority="57" operator="between">
      <formula>-5</formula>
      <formula>0</formula>
    </cfRule>
    <cfRule type="cellIs" dxfId="3981" priority="58" operator="between">
      <formula>5</formula>
      <formula>10</formula>
    </cfRule>
    <cfRule type="cellIs" dxfId="3980" priority="59" operator="between">
      <formula>10</formula>
      <formula>15</formula>
    </cfRule>
    <cfRule type="cellIs" dxfId="3979" priority="60" operator="between">
      <formula>15</formula>
      <formula>20</formula>
    </cfRule>
    <cfRule type="cellIs" dxfId="3978" priority="61" operator="between">
      <formula>20</formula>
      <formula>25</formula>
    </cfRule>
    <cfRule type="cellIs" dxfId="3977" priority="62" operator="between">
      <formula>25</formula>
      <formula>30</formula>
    </cfRule>
    <cfRule type="cellIs" dxfId="3976" priority="63" operator="between">
      <formula>25</formula>
      <formula>30</formula>
    </cfRule>
    <cfRule type="cellIs" dxfId="3975" priority="64" operator="between">
      <formula>30</formula>
      <formula>35</formula>
    </cfRule>
    <cfRule type="cellIs" dxfId="3974" priority="65" operator="between">
      <formula>35</formula>
      <formula>40</formula>
    </cfRule>
  </conditionalFormatting>
  <conditionalFormatting sqref="T41">
    <cfRule type="cellIs" dxfId="3973" priority="55" operator="between">
      <formula>40</formula>
      <formula>55</formula>
    </cfRule>
  </conditionalFormatting>
  <conditionalFormatting sqref="T41">
    <cfRule type="cellIs" dxfId="3972" priority="45" operator="between">
      <formula>-25</formula>
      <formula>-5</formula>
    </cfRule>
    <cfRule type="cellIs" dxfId="3971" priority="46" operator="between">
      <formula>-5</formula>
      <formula>0</formula>
    </cfRule>
    <cfRule type="cellIs" dxfId="3970" priority="47" operator="between">
      <formula>5</formula>
      <formula>10</formula>
    </cfRule>
    <cfRule type="cellIs" dxfId="3969" priority="48" operator="between">
      <formula>10</formula>
      <formula>15</formula>
    </cfRule>
    <cfRule type="cellIs" dxfId="3968" priority="49" operator="between">
      <formula>15</formula>
      <formula>20</formula>
    </cfRule>
    <cfRule type="cellIs" dxfId="3967" priority="50" operator="between">
      <formula>20</formula>
      <formula>25</formula>
    </cfRule>
    <cfRule type="cellIs" dxfId="3966" priority="51" operator="between">
      <formula>25</formula>
      <formula>30</formula>
    </cfRule>
    <cfRule type="cellIs" dxfId="3965" priority="52" operator="between">
      <formula>25</formula>
      <formula>30</formula>
    </cfRule>
    <cfRule type="cellIs" dxfId="3964" priority="53" operator="between">
      <formula>30</formula>
      <formula>35</formula>
    </cfRule>
    <cfRule type="cellIs" dxfId="3963" priority="54" operator="between">
      <formula>35</formula>
      <formula>40</formula>
    </cfRule>
  </conditionalFormatting>
  <conditionalFormatting sqref="V41">
    <cfRule type="cellIs" dxfId="3962" priority="44" operator="between">
      <formula>40</formula>
      <formula>55</formula>
    </cfRule>
  </conditionalFormatting>
  <conditionalFormatting sqref="V41">
    <cfRule type="cellIs" dxfId="3961" priority="34" operator="between">
      <formula>-25</formula>
      <formula>-5</formula>
    </cfRule>
    <cfRule type="cellIs" dxfId="3960" priority="35" operator="between">
      <formula>-5</formula>
      <formula>0</formula>
    </cfRule>
    <cfRule type="cellIs" dxfId="3959" priority="36" operator="between">
      <formula>5</formula>
      <formula>10</formula>
    </cfRule>
    <cfRule type="cellIs" dxfId="3958" priority="37" operator="between">
      <formula>10</formula>
      <formula>15</formula>
    </cfRule>
    <cfRule type="cellIs" dxfId="3957" priority="38" operator="between">
      <formula>15</formula>
      <formula>20</formula>
    </cfRule>
    <cfRule type="cellIs" dxfId="3956" priority="39" operator="between">
      <formula>20</formula>
      <formula>25</formula>
    </cfRule>
    <cfRule type="cellIs" dxfId="3955" priority="40" operator="between">
      <formula>25</formula>
      <formula>30</formula>
    </cfRule>
    <cfRule type="cellIs" dxfId="3954" priority="41" operator="between">
      <formula>25</formula>
      <formula>30</formula>
    </cfRule>
    <cfRule type="cellIs" dxfId="3953" priority="42" operator="between">
      <formula>30</formula>
      <formula>35</formula>
    </cfRule>
    <cfRule type="cellIs" dxfId="3952" priority="43" operator="between">
      <formula>35</formula>
      <formula>40</formula>
    </cfRule>
  </conditionalFormatting>
  <conditionalFormatting sqref="V39">
    <cfRule type="cellIs" dxfId="3951" priority="33" operator="between">
      <formula>40</formula>
      <formula>55</formula>
    </cfRule>
  </conditionalFormatting>
  <conditionalFormatting sqref="V39">
    <cfRule type="cellIs" dxfId="3950" priority="23" operator="between">
      <formula>-25</formula>
      <formula>-5</formula>
    </cfRule>
    <cfRule type="cellIs" dxfId="3949" priority="24" operator="between">
      <formula>-5</formula>
      <formula>0</formula>
    </cfRule>
    <cfRule type="cellIs" dxfId="3948" priority="25" operator="between">
      <formula>5</formula>
      <formula>10</formula>
    </cfRule>
    <cfRule type="cellIs" dxfId="3947" priority="26" operator="between">
      <formula>10</formula>
      <formula>15</formula>
    </cfRule>
    <cfRule type="cellIs" dxfId="3946" priority="27" operator="between">
      <formula>15</formula>
      <formula>20</formula>
    </cfRule>
    <cfRule type="cellIs" dxfId="3945" priority="28" operator="between">
      <formula>20</formula>
      <formula>25</formula>
    </cfRule>
    <cfRule type="cellIs" dxfId="3944" priority="29" operator="between">
      <formula>25</formula>
      <formula>30</formula>
    </cfRule>
    <cfRule type="cellIs" dxfId="3943" priority="30" operator="between">
      <formula>25</formula>
      <formula>30</formula>
    </cfRule>
    <cfRule type="cellIs" dxfId="3942" priority="31" operator="between">
      <formula>30</formula>
      <formula>35</formula>
    </cfRule>
    <cfRule type="cellIs" dxfId="3941" priority="32" operator="between">
      <formula>35</formula>
      <formula>40</formula>
    </cfRule>
  </conditionalFormatting>
  <conditionalFormatting sqref="X39">
    <cfRule type="cellIs" dxfId="3940" priority="1" operator="between">
      <formula>-25</formula>
      <formula>-5</formula>
    </cfRule>
    <cfRule type="cellIs" dxfId="3939" priority="2" operator="between">
      <formula>-5</formula>
      <formula>0</formula>
    </cfRule>
    <cfRule type="cellIs" dxfId="3938" priority="3" operator="between">
      <formula>5</formula>
      <formula>10</formula>
    </cfRule>
    <cfRule type="cellIs" dxfId="3937" priority="4" operator="between">
      <formula>10</formula>
      <formula>15</formula>
    </cfRule>
    <cfRule type="cellIs" dxfId="3936" priority="5" operator="between">
      <formula>15</formula>
      <formula>20</formula>
    </cfRule>
    <cfRule type="cellIs" dxfId="3935" priority="6" operator="between">
      <formula>20</formula>
      <formula>25</formula>
    </cfRule>
    <cfRule type="cellIs" dxfId="3934" priority="7" operator="between">
      <formula>25</formula>
      <formula>30</formula>
    </cfRule>
    <cfRule type="cellIs" dxfId="3933" priority="8" operator="between">
      <formula>25</formula>
      <formula>30</formula>
    </cfRule>
    <cfRule type="cellIs" dxfId="3932" priority="9" operator="between">
      <formula>30</formula>
      <formula>35</formula>
    </cfRule>
    <cfRule type="cellIs" dxfId="3931" priority="10" operator="between">
      <formula>35</formula>
      <formula>40</formula>
    </cfRule>
  </conditionalFormatting>
  <conditionalFormatting sqref="X41">
    <cfRule type="cellIs" dxfId="3930" priority="22" operator="between">
      <formula>40</formula>
      <formula>55</formula>
    </cfRule>
  </conditionalFormatting>
  <conditionalFormatting sqref="X41">
    <cfRule type="cellIs" dxfId="3929" priority="12" operator="between">
      <formula>-25</formula>
      <formula>-5</formula>
    </cfRule>
    <cfRule type="cellIs" dxfId="3928" priority="13" operator="between">
      <formula>-5</formula>
      <formula>0</formula>
    </cfRule>
    <cfRule type="cellIs" dxfId="3927" priority="14" operator="between">
      <formula>5</formula>
      <formula>10</formula>
    </cfRule>
    <cfRule type="cellIs" dxfId="3926" priority="15" operator="between">
      <formula>10</formula>
      <formula>15</formula>
    </cfRule>
    <cfRule type="cellIs" dxfId="3925" priority="16" operator="between">
      <formula>15</formula>
      <formula>20</formula>
    </cfRule>
    <cfRule type="cellIs" dxfId="3924" priority="17" operator="between">
      <formula>20</formula>
      <formula>25</formula>
    </cfRule>
    <cfRule type="cellIs" dxfId="3923" priority="18" operator="between">
      <formula>25</formula>
      <formula>30</formula>
    </cfRule>
    <cfRule type="cellIs" dxfId="3922" priority="19" operator="between">
      <formula>25</formula>
      <formula>30</formula>
    </cfRule>
    <cfRule type="cellIs" dxfId="3921" priority="20" operator="between">
      <formula>30</formula>
      <formula>35</formula>
    </cfRule>
    <cfRule type="cellIs" dxfId="3920" priority="21" operator="between">
      <formula>35</formula>
      <formula>40</formula>
    </cfRule>
  </conditionalFormatting>
  <conditionalFormatting sqref="X39">
    <cfRule type="cellIs" dxfId="3919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57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9.6999999999999993</v>
      </c>
      <c r="C5" s="10">
        <v>3.7</v>
      </c>
      <c r="D5" s="19">
        <v>13</v>
      </c>
      <c r="E5" s="20">
        <v>3</v>
      </c>
      <c r="F5" s="19">
        <v>16.5</v>
      </c>
      <c r="G5" s="20">
        <v>5</v>
      </c>
      <c r="H5" s="21">
        <v>19.5</v>
      </c>
      <c r="I5" s="19">
        <v>7.5</v>
      </c>
      <c r="J5" s="22">
        <v>25</v>
      </c>
      <c r="K5" s="10">
        <v>10</v>
      </c>
      <c r="L5" s="10">
        <v>22.5</v>
      </c>
      <c r="M5" s="10">
        <v>17</v>
      </c>
      <c r="N5" s="11">
        <v>25</v>
      </c>
      <c r="O5" s="7">
        <v>14</v>
      </c>
      <c r="P5" s="10">
        <v>31</v>
      </c>
      <c r="Q5" s="10">
        <v>21</v>
      </c>
      <c r="R5" s="10">
        <v>28.7</v>
      </c>
      <c r="S5" s="10">
        <v>20.2</v>
      </c>
      <c r="T5" s="10">
        <v>30.5</v>
      </c>
      <c r="U5" s="10">
        <v>15.9</v>
      </c>
      <c r="V5" s="10">
        <v>17.8</v>
      </c>
      <c r="W5" s="10">
        <v>6.7</v>
      </c>
      <c r="X5" s="10">
        <v>16</v>
      </c>
      <c r="Y5" s="10">
        <v>4.5</v>
      </c>
    </row>
    <row r="6" spans="1:25" ht="12.75" customHeight="1" thickBot="1" x14ac:dyDescent="0.25">
      <c r="A6" s="6">
        <v>2</v>
      </c>
      <c r="B6" s="10">
        <v>10.4</v>
      </c>
      <c r="C6" s="10">
        <v>5.4</v>
      </c>
      <c r="D6" s="21">
        <v>12.5</v>
      </c>
      <c r="E6" s="19">
        <v>5</v>
      </c>
      <c r="F6" s="21">
        <v>16</v>
      </c>
      <c r="G6" s="19">
        <v>7</v>
      </c>
      <c r="H6" s="21">
        <v>21.5</v>
      </c>
      <c r="I6" s="23">
        <v>9</v>
      </c>
      <c r="J6" s="21">
        <v>25</v>
      </c>
      <c r="K6" s="10">
        <v>11.5</v>
      </c>
      <c r="L6" s="10">
        <v>28</v>
      </c>
      <c r="M6" s="10">
        <v>15.5</v>
      </c>
      <c r="N6" s="8">
        <v>25.5</v>
      </c>
      <c r="O6" s="8">
        <v>15</v>
      </c>
      <c r="P6" s="10">
        <v>34</v>
      </c>
      <c r="Q6" s="10">
        <v>20</v>
      </c>
      <c r="R6" s="10">
        <v>28.2</v>
      </c>
      <c r="S6" s="10">
        <v>16.2</v>
      </c>
      <c r="T6" s="10">
        <v>32.799999999999997</v>
      </c>
      <c r="U6" s="10">
        <v>17.100000000000001</v>
      </c>
      <c r="V6" s="10">
        <v>18.5</v>
      </c>
      <c r="W6" s="10">
        <v>10.3</v>
      </c>
      <c r="X6" s="10">
        <v>19</v>
      </c>
      <c r="Y6" s="10">
        <v>8.4</v>
      </c>
    </row>
    <row r="7" spans="1:25" ht="12.75" customHeight="1" thickBot="1" x14ac:dyDescent="0.25">
      <c r="A7" s="6">
        <v>3</v>
      </c>
      <c r="B7" s="10">
        <v>10.4</v>
      </c>
      <c r="C7" s="10">
        <v>0.4</v>
      </c>
      <c r="D7" s="21">
        <v>10</v>
      </c>
      <c r="E7" s="19">
        <v>7</v>
      </c>
      <c r="F7" s="21">
        <v>22.5</v>
      </c>
      <c r="G7" s="23">
        <v>7</v>
      </c>
      <c r="H7" s="21">
        <v>22.5</v>
      </c>
      <c r="I7" s="19">
        <v>9</v>
      </c>
      <c r="J7" s="24">
        <v>25</v>
      </c>
      <c r="K7" s="10">
        <v>11</v>
      </c>
      <c r="L7" s="10">
        <v>31.5</v>
      </c>
      <c r="M7" s="10">
        <v>15.5</v>
      </c>
      <c r="N7" s="11">
        <v>25</v>
      </c>
      <c r="O7" s="8">
        <v>15.5</v>
      </c>
      <c r="P7" s="10">
        <v>36.5</v>
      </c>
      <c r="Q7" s="10">
        <v>21</v>
      </c>
      <c r="R7" s="10">
        <v>30</v>
      </c>
      <c r="S7" s="10">
        <v>15.2</v>
      </c>
      <c r="T7" s="10">
        <v>31</v>
      </c>
      <c r="U7" s="10">
        <v>16.899999999999999</v>
      </c>
      <c r="V7" s="10">
        <v>16.8</v>
      </c>
      <c r="W7" s="10">
        <v>12</v>
      </c>
      <c r="X7" s="10">
        <v>13.4</v>
      </c>
      <c r="Y7" s="10">
        <v>3.4</v>
      </c>
    </row>
    <row r="8" spans="1:25" ht="12.75" customHeight="1" thickBot="1" x14ac:dyDescent="0.25">
      <c r="A8" s="6">
        <v>4</v>
      </c>
      <c r="B8" s="10">
        <v>10.7</v>
      </c>
      <c r="C8" s="10">
        <v>3.2</v>
      </c>
      <c r="D8" s="19">
        <v>13</v>
      </c>
      <c r="E8" s="23">
        <v>6.5</v>
      </c>
      <c r="F8" s="19">
        <v>22.5</v>
      </c>
      <c r="G8" s="23">
        <v>9</v>
      </c>
      <c r="H8" s="21">
        <v>25</v>
      </c>
      <c r="I8" s="19">
        <v>10.5</v>
      </c>
      <c r="J8" s="24">
        <v>27.5</v>
      </c>
      <c r="K8" s="10">
        <v>12</v>
      </c>
      <c r="L8" s="10">
        <v>20</v>
      </c>
      <c r="M8" s="10">
        <v>15</v>
      </c>
      <c r="N8" s="11">
        <v>25</v>
      </c>
      <c r="O8" s="8">
        <v>15</v>
      </c>
      <c r="P8" s="10">
        <v>34</v>
      </c>
      <c r="Q8" s="10">
        <v>21</v>
      </c>
      <c r="R8" s="10">
        <v>32.1</v>
      </c>
      <c r="S8" s="10">
        <v>17.100000000000001</v>
      </c>
      <c r="T8" s="10">
        <v>29</v>
      </c>
      <c r="U8" s="10">
        <v>15.9</v>
      </c>
      <c r="V8" s="10">
        <v>23</v>
      </c>
      <c r="W8" s="10">
        <v>11.2</v>
      </c>
      <c r="X8" s="10">
        <v>6.9</v>
      </c>
      <c r="Y8" s="10">
        <v>2.5</v>
      </c>
    </row>
    <row r="9" spans="1:25" ht="12.75" customHeight="1" thickBot="1" x14ac:dyDescent="0.25">
      <c r="A9" s="6">
        <v>5</v>
      </c>
      <c r="B9" s="10">
        <v>8.6999999999999993</v>
      </c>
      <c r="C9" s="10">
        <v>-1</v>
      </c>
      <c r="D9" s="19">
        <v>13</v>
      </c>
      <c r="E9" s="23">
        <v>4</v>
      </c>
      <c r="F9" s="19">
        <v>19.5</v>
      </c>
      <c r="G9" s="23">
        <v>9</v>
      </c>
      <c r="H9" s="21">
        <v>22</v>
      </c>
      <c r="I9" s="23">
        <v>9</v>
      </c>
      <c r="J9" s="24">
        <v>28</v>
      </c>
      <c r="K9" s="10">
        <v>14.5</v>
      </c>
      <c r="L9" s="10">
        <v>25</v>
      </c>
      <c r="M9" s="10">
        <v>15.5</v>
      </c>
      <c r="N9" s="11">
        <v>24.5</v>
      </c>
      <c r="O9" s="8">
        <v>14</v>
      </c>
      <c r="P9" s="10">
        <v>28</v>
      </c>
      <c r="Q9" s="10">
        <v>22</v>
      </c>
      <c r="R9" s="10">
        <v>32.700000000000003</v>
      </c>
      <c r="S9" s="10">
        <v>17.399999999999999</v>
      </c>
      <c r="T9" s="10">
        <v>27.9</v>
      </c>
      <c r="U9" s="10">
        <v>15.1</v>
      </c>
      <c r="V9" s="10">
        <v>20.7</v>
      </c>
      <c r="W9" s="10">
        <v>12.3</v>
      </c>
      <c r="X9" s="10">
        <v>10.5</v>
      </c>
      <c r="Y9" s="10">
        <v>3</v>
      </c>
    </row>
    <row r="10" spans="1:25" ht="12.75" customHeight="1" thickBot="1" x14ac:dyDescent="0.25">
      <c r="A10" s="6">
        <v>6</v>
      </c>
      <c r="B10" s="10">
        <v>7.7</v>
      </c>
      <c r="C10" s="10">
        <v>3.8</v>
      </c>
      <c r="D10" s="19">
        <v>16</v>
      </c>
      <c r="E10" s="23">
        <v>4</v>
      </c>
      <c r="F10" s="19">
        <v>19.5</v>
      </c>
      <c r="G10" s="23">
        <v>9</v>
      </c>
      <c r="H10" s="21">
        <v>25</v>
      </c>
      <c r="I10" s="23">
        <v>9.5</v>
      </c>
      <c r="J10" s="21">
        <v>22</v>
      </c>
      <c r="K10" s="10">
        <v>14</v>
      </c>
      <c r="L10" s="10">
        <v>31</v>
      </c>
      <c r="M10" s="10">
        <v>16.5</v>
      </c>
      <c r="N10" s="11">
        <v>28</v>
      </c>
      <c r="O10" s="8">
        <v>15</v>
      </c>
      <c r="P10" s="10">
        <v>28.5</v>
      </c>
      <c r="Q10" s="10">
        <v>21</v>
      </c>
      <c r="R10" s="10">
        <v>31</v>
      </c>
      <c r="S10" s="10">
        <v>16.899999999999999</v>
      </c>
      <c r="T10" s="10">
        <v>29.1</v>
      </c>
      <c r="U10" s="10">
        <v>17.100000000000001</v>
      </c>
      <c r="V10" s="10">
        <v>20.8</v>
      </c>
      <c r="W10" s="10">
        <v>12.2</v>
      </c>
      <c r="X10" s="10">
        <v>8.9</v>
      </c>
      <c r="Y10" s="10">
        <v>0.7</v>
      </c>
    </row>
    <row r="11" spans="1:25" ht="12.75" customHeight="1" thickBot="1" x14ac:dyDescent="0.25">
      <c r="A11" s="6">
        <v>7</v>
      </c>
      <c r="B11" s="10">
        <v>10</v>
      </c>
      <c r="C11" s="10">
        <v>1.4</v>
      </c>
      <c r="D11" s="19">
        <v>13</v>
      </c>
      <c r="E11" s="23">
        <v>3</v>
      </c>
      <c r="F11" s="19">
        <v>16</v>
      </c>
      <c r="G11" s="23">
        <v>7</v>
      </c>
      <c r="H11" s="24">
        <v>22.5</v>
      </c>
      <c r="I11" s="19">
        <v>11</v>
      </c>
      <c r="J11" s="24">
        <v>19</v>
      </c>
      <c r="K11" s="10">
        <v>10</v>
      </c>
      <c r="L11" s="10">
        <v>28.5</v>
      </c>
      <c r="M11" s="10">
        <v>16</v>
      </c>
      <c r="N11" s="11">
        <v>28.5</v>
      </c>
      <c r="O11" s="8">
        <v>14</v>
      </c>
      <c r="P11" s="10">
        <v>31</v>
      </c>
      <c r="Q11" s="10">
        <v>18</v>
      </c>
      <c r="R11" s="10">
        <v>31.7</v>
      </c>
      <c r="S11" s="10">
        <v>19.100000000000001</v>
      </c>
      <c r="T11" s="10">
        <v>30.6</v>
      </c>
      <c r="U11" s="10">
        <v>15.5</v>
      </c>
      <c r="V11" s="10">
        <v>20.7</v>
      </c>
      <c r="W11" s="10">
        <v>8.3000000000000007</v>
      </c>
      <c r="X11" s="10">
        <v>11.6</v>
      </c>
      <c r="Y11" s="10">
        <v>0.1</v>
      </c>
    </row>
    <row r="12" spans="1:25" ht="12.75" customHeight="1" thickBot="1" x14ac:dyDescent="0.25">
      <c r="A12" s="6">
        <v>8</v>
      </c>
      <c r="B12" s="10">
        <v>8.6</v>
      </c>
      <c r="C12" s="10">
        <v>0.5</v>
      </c>
      <c r="D12" s="19">
        <v>13</v>
      </c>
      <c r="E12" s="19">
        <v>2</v>
      </c>
      <c r="F12" s="19">
        <v>19</v>
      </c>
      <c r="G12" s="19">
        <v>6.5</v>
      </c>
      <c r="H12" s="21">
        <v>16.5</v>
      </c>
      <c r="I12" s="19">
        <v>14</v>
      </c>
      <c r="J12" s="21">
        <v>19.5</v>
      </c>
      <c r="K12" s="10">
        <v>6</v>
      </c>
      <c r="L12" s="10">
        <v>34</v>
      </c>
      <c r="M12" s="10">
        <v>16</v>
      </c>
      <c r="N12" s="9">
        <v>31</v>
      </c>
      <c r="O12" s="8">
        <v>16</v>
      </c>
      <c r="P12" s="10">
        <v>34</v>
      </c>
      <c r="Q12" s="10">
        <v>19</v>
      </c>
      <c r="R12" s="10">
        <v>31.8</v>
      </c>
      <c r="S12" s="10">
        <v>18.8</v>
      </c>
      <c r="T12" s="10">
        <v>29.6</v>
      </c>
      <c r="U12" s="10">
        <v>16.3</v>
      </c>
      <c r="V12" s="10">
        <v>21.1</v>
      </c>
      <c r="W12" s="10">
        <v>8.1</v>
      </c>
      <c r="X12" s="10">
        <v>13.1</v>
      </c>
      <c r="Y12" s="10">
        <v>2.7</v>
      </c>
    </row>
    <row r="13" spans="1:25" ht="12.75" customHeight="1" thickBot="1" x14ac:dyDescent="0.25">
      <c r="A13" s="6">
        <v>9</v>
      </c>
      <c r="B13" s="10">
        <v>11.5</v>
      </c>
      <c r="C13" s="10">
        <v>3.6</v>
      </c>
      <c r="D13" s="19">
        <v>13</v>
      </c>
      <c r="E13" s="19">
        <v>1</v>
      </c>
      <c r="F13" s="19">
        <v>19</v>
      </c>
      <c r="G13" s="23">
        <v>6</v>
      </c>
      <c r="H13" s="21">
        <v>15.5</v>
      </c>
      <c r="I13" s="19">
        <v>7</v>
      </c>
      <c r="J13" s="21">
        <v>25</v>
      </c>
      <c r="K13" s="10">
        <v>8</v>
      </c>
      <c r="L13" s="10">
        <v>31</v>
      </c>
      <c r="M13" s="10">
        <v>18</v>
      </c>
      <c r="N13" s="11">
        <v>28</v>
      </c>
      <c r="O13" s="8">
        <v>17</v>
      </c>
      <c r="P13" s="10">
        <v>33.5</v>
      </c>
      <c r="Q13" s="10">
        <v>20</v>
      </c>
      <c r="R13" s="10">
        <v>31</v>
      </c>
      <c r="S13" s="10">
        <v>20</v>
      </c>
      <c r="T13" s="10">
        <v>30.1</v>
      </c>
      <c r="U13" s="10">
        <v>15.8</v>
      </c>
      <c r="V13" s="10">
        <v>20.5</v>
      </c>
      <c r="W13" s="10">
        <v>11.5</v>
      </c>
      <c r="X13" s="10">
        <v>13.6</v>
      </c>
      <c r="Y13" s="10">
        <v>3.3</v>
      </c>
    </row>
    <row r="14" spans="1:25" ht="12.75" customHeight="1" thickBot="1" x14ac:dyDescent="0.25">
      <c r="A14" s="6">
        <v>10</v>
      </c>
      <c r="B14" s="10">
        <v>12.8</v>
      </c>
      <c r="C14" s="10">
        <v>1.2</v>
      </c>
      <c r="D14" s="21">
        <v>16</v>
      </c>
      <c r="E14" s="19">
        <v>1</v>
      </c>
      <c r="F14" s="19">
        <v>19</v>
      </c>
      <c r="G14" s="19">
        <v>5</v>
      </c>
      <c r="H14" s="24">
        <v>19</v>
      </c>
      <c r="I14" s="19">
        <v>6</v>
      </c>
      <c r="J14" s="21">
        <v>25</v>
      </c>
      <c r="K14" s="10">
        <v>10</v>
      </c>
      <c r="L14" s="10">
        <v>28</v>
      </c>
      <c r="M14" s="10">
        <v>17.5</v>
      </c>
      <c r="N14" s="11">
        <v>28</v>
      </c>
      <c r="O14" s="8">
        <v>17.5</v>
      </c>
      <c r="P14" s="10">
        <v>33.5</v>
      </c>
      <c r="Q14" s="10">
        <v>21</v>
      </c>
      <c r="R14" s="10">
        <v>33.299999999999997</v>
      </c>
      <c r="S14" s="10">
        <v>19.8</v>
      </c>
      <c r="T14" s="10">
        <v>31</v>
      </c>
      <c r="U14" s="10">
        <v>15.6</v>
      </c>
      <c r="V14" s="10">
        <v>21</v>
      </c>
      <c r="W14" s="10">
        <v>8.1999999999999993</v>
      </c>
      <c r="X14" s="10">
        <v>14.2</v>
      </c>
      <c r="Y14" s="10">
        <v>3.4</v>
      </c>
    </row>
    <row r="15" spans="1:25" ht="12.75" customHeight="1" thickBot="1" x14ac:dyDescent="0.25">
      <c r="A15" s="6">
        <v>11</v>
      </c>
      <c r="B15" s="10">
        <v>13.4</v>
      </c>
      <c r="C15" s="10">
        <v>0.9</v>
      </c>
      <c r="D15" s="21">
        <v>16</v>
      </c>
      <c r="E15" s="19">
        <v>5.5</v>
      </c>
      <c r="F15" s="19">
        <v>22.5</v>
      </c>
      <c r="G15" s="19">
        <v>6</v>
      </c>
      <c r="H15" s="24">
        <v>25</v>
      </c>
      <c r="I15" s="19">
        <v>7</v>
      </c>
      <c r="J15" s="24">
        <v>19.5</v>
      </c>
      <c r="K15" s="10">
        <v>10</v>
      </c>
      <c r="L15" s="10">
        <v>34.5</v>
      </c>
      <c r="M15" s="10">
        <v>20.5</v>
      </c>
      <c r="N15" s="11">
        <v>28</v>
      </c>
      <c r="O15" s="8">
        <v>18.5</v>
      </c>
      <c r="P15" s="10">
        <v>28.5</v>
      </c>
      <c r="Q15" s="10">
        <v>18</v>
      </c>
      <c r="R15" s="10">
        <v>31</v>
      </c>
      <c r="S15" s="10">
        <v>18.3</v>
      </c>
      <c r="T15" s="10">
        <v>29.4</v>
      </c>
      <c r="U15" s="10">
        <v>18</v>
      </c>
      <c r="V15" s="10">
        <v>18.5</v>
      </c>
      <c r="W15" s="10">
        <v>5.5</v>
      </c>
      <c r="X15" s="10">
        <v>16</v>
      </c>
      <c r="Y15" s="10">
        <v>5.9</v>
      </c>
    </row>
    <row r="16" spans="1:25" ht="12.75" customHeight="1" thickBot="1" x14ac:dyDescent="0.25">
      <c r="A16" s="6">
        <v>12</v>
      </c>
      <c r="B16" s="10">
        <v>15</v>
      </c>
      <c r="C16" s="10">
        <v>-0.1</v>
      </c>
      <c r="D16" s="21">
        <v>19</v>
      </c>
      <c r="E16" s="23">
        <v>7</v>
      </c>
      <c r="F16" s="19">
        <v>19</v>
      </c>
      <c r="G16" s="23">
        <v>7</v>
      </c>
      <c r="H16" s="24">
        <v>24.5</v>
      </c>
      <c r="I16" s="19">
        <v>10</v>
      </c>
      <c r="J16" s="24">
        <v>19</v>
      </c>
      <c r="K16" s="10">
        <v>10.5</v>
      </c>
      <c r="L16" s="10">
        <v>31</v>
      </c>
      <c r="M16" s="10">
        <v>19</v>
      </c>
      <c r="N16" s="11">
        <v>32.5</v>
      </c>
      <c r="O16" s="8">
        <v>18</v>
      </c>
      <c r="P16" s="10">
        <v>32</v>
      </c>
      <c r="Q16" s="10">
        <v>19</v>
      </c>
      <c r="R16" s="10">
        <v>31.5</v>
      </c>
      <c r="S16" s="10">
        <v>17.8</v>
      </c>
      <c r="T16" s="10">
        <v>27.8</v>
      </c>
      <c r="U16" s="10">
        <v>17.899999999999999</v>
      </c>
      <c r="V16" s="10">
        <v>16.2</v>
      </c>
      <c r="W16" s="10">
        <v>4.3</v>
      </c>
      <c r="X16" s="10">
        <v>11.9</v>
      </c>
      <c r="Y16" s="10">
        <v>9.3000000000000007</v>
      </c>
    </row>
    <row r="17" spans="1:25" ht="12.75" customHeight="1" thickBot="1" x14ac:dyDescent="0.25">
      <c r="A17" s="6">
        <v>13</v>
      </c>
      <c r="B17" s="10">
        <v>13.9</v>
      </c>
      <c r="C17" s="10">
        <v>-0.9</v>
      </c>
      <c r="D17" s="21">
        <v>16</v>
      </c>
      <c r="E17" s="23">
        <v>7.5</v>
      </c>
      <c r="F17" s="19">
        <v>22.5</v>
      </c>
      <c r="G17" s="23">
        <v>8</v>
      </c>
      <c r="H17" s="21">
        <v>22</v>
      </c>
      <c r="I17" s="21">
        <v>8</v>
      </c>
      <c r="J17" s="21">
        <v>22.5</v>
      </c>
      <c r="K17" s="10">
        <v>15</v>
      </c>
      <c r="L17" s="10">
        <v>33.5</v>
      </c>
      <c r="M17" s="10">
        <v>20.5</v>
      </c>
      <c r="N17" s="11">
        <v>33.5</v>
      </c>
      <c r="O17" s="8">
        <v>17</v>
      </c>
      <c r="P17" s="10">
        <v>29</v>
      </c>
      <c r="Q17" s="10">
        <v>18</v>
      </c>
      <c r="R17" s="10">
        <v>28</v>
      </c>
      <c r="S17" s="10">
        <v>18.3</v>
      </c>
      <c r="T17" s="10">
        <v>25</v>
      </c>
      <c r="U17" s="10">
        <v>14</v>
      </c>
      <c r="V17" s="10">
        <v>15.2</v>
      </c>
      <c r="W17" s="10">
        <v>3.5</v>
      </c>
      <c r="X17" s="10">
        <v>12.6</v>
      </c>
      <c r="Y17" s="10">
        <v>3.2</v>
      </c>
    </row>
    <row r="18" spans="1:25" ht="12.75" customHeight="1" thickBot="1" x14ac:dyDescent="0.25">
      <c r="A18" s="6">
        <v>14</v>
      </c>
      <c r="B18" s="10">
        <v>14</v>
      </c>
      <c r="C18" s="10">
        <v>-0.4</v>
      </c>
      <c r="D18" s="21">
        <v>16</v>
      </c>
      <c r="E18" s="19">
        <v>9</v>
      </c>
      <c r="F18" s="19">
        <v>22</v>
      </c>
      <c r="G18" s="23">
        <v>8.5</v>
      </c>
      <c r="H18" s="21">
        <v>19.5</v>
      </c>
      <c r="I18" s="21">
        <v>8.5</v>
      </c>
      <c r="J18" s="21">
        <v>25</v>
      </c>
      <c r="K18" s="10">
        <v>14</v>
      </c>
      <c r="L18" s="10">
        <v>31</v>
      </c>
      <c r="M18" s="10">
        <v>20</v>
      </c>
      <c r="N18" s="9">
        <v>31</v>
      </c>
      <c r="O18" s="8">
        <v>18</v>
      </c>
      <c r="P18" s="10">
        <v>37</v>
      </c>
      <c r="Q18" s="10">
        <v>21</v>
      </c>
      <c r="R18" s="10">
        <v>22</v>
      </c>
      <c r="S18" s="10">
        <v>17.3</v>
      </c>
      <c r="T18" s="10">
        <v>22.3</v>
      </c>
      <c r="U18" s="10">
        <v>10.9</v>
      </c>
      <c r="V18" s="10">
        <v>17.2</v>
      </c>
      <c r="W18" s="10">
        <v>3.3</v>
      </c>
      <c r="X18" s="10">
        <v>11.7</v>
      </c>
      <c r="Y18" s="10">
        <v>-0.4</v>
      </c>
    </row>
    <row r="19" spans="1:25" ht="12.75" customHeight="1" thickBot="1" x14ac:dyDescent="0.25">
      <c r="A19" s="6">
        <v>15</v>
      </c>
      <c r="B19" s="10">
        <v>10.199999999999999</v>
      </c>
      <c r="C19" s="10">
        <v>0</v>
      </c>
      <c r="D19" s="19">
        <v>16</v>
      </c>
      <c r="E19" s="23">
        <v>10</v>
      </c>
      <c r="F19" s="19">
        <v>19.5</v>
      </c>
      <c r="G19" s="20">
        <v>7</v>
      </c>
      <c r="H19" s="24">
        <v>22.5</v>
      </c>
      <c r="I19" s="21">
        <v>9</v>
      </c>
      <c r="J19" s="21">
        <v>22.5</v>
      </c>
      <c r="K19" s="10">
        <v>14.5</v>
      </c>
      <c r="L19" s="10">
        <v>28.5</v>
      </c>
      <c r="M19" s="10">
        <v>18</v>
      </c>
      <c r="N19" s="10">
        <v>34</v>
      </c>
      <c r="O19" s="10">
        <v>20</v>
      </c>
      <c r="P19" s="10">
        <v>34</v>
      </c>
      <c r="Q19" s="10">
        <v>21</v>
      </c>
      <c r="R19" s="10">
        <v>22.5</v>
      </c>
      <c r="S19" s="10">
        <v>17.8</v>
      </c>
      <c r="T19" s="10">
        <v>21.9</v>
      </c>
      <c r="U19" s="10">
        <v>10.7</v>
      </c>
      <c r="V19" s="10">
        <v>18.399999999999999</v>
      </c>
      <c r="W19" s="10">
        <v>4.7</v>
      </c>
      <c r="X19" s="10">
        <v>10.5</v>
      </c>
      <c r="Y19" s="10">
        <v>0.6</v>
      </c>
    </row>
    <row r="20" spans="1:25" ht="12.75" customHeight="1" thickBot="1" x14ac:dyDescent="0.25">
      <c r="A20" s="6">
        <v>16</v>
      </c>
      <c r="B20" s="10">
        <v>11.2</v>
      </c>
      <c r="C20" s="10">
        <v>4.3</v>
      </c>
      <c r="D20" s="21">
        <v>16</v>
      </c>
      <c r="E20" s="19">
        <v>5</v>
      </c>
      <c r="F20" s="21">
        <v>22.5</v>
      </c>
      <c r="G20" s="23">
        <v>8</v>
      </c>
      <c r="H20" s="24">
        <v>20</v>
      </c>
      <c r="I20" s="19">
        <v>11</v>
      </c>
      <c r="J20" s="21">
        <v>22.5</v>
      </c>
      <c r="K20" s="10">
        <v>12.5</v>
      </c>
      <c r="L20" s="10">
        <v>28.5</v>
      </c>
      <c r="M20" s="10">
        <v>18</v>
      </c>
      <c r="N20" s="10">
        <v>31</v>
      </c>
      <c r="O20" s="10">
        <v>22</v>
      </c>
      <c r="P20" s="10">
        <v>34</v>
      </c>
      <c r="Q20" s="10">
        <v>20</v>
      </c>
      <c r="R20" s="10">
        <v>27.5</v>
      </c>
      <c r="S20" s="10">
        <v>15.5</v>
      </c>
      <c r="T20" s="10">
        <v>24</v>
      </c>
      <c r="U20" s="10">
        <v>9.1999999999999993</v>
      </c>
      <c r="V20" s="10">
        <v>19.3</v>
      </c>
      <c r="W20" s="10">
        <v>4.5999999999999996</v>
      </c>
      <c r="X20" s="10">
        <v>8.3000000000000007</v>
      </c>
      <c r="Y20" s="10">
        <v>4.5</v>
      </c>
    </row>
    <row r="21" spans="1:25" ht="12.75" customHeight="1" thickBot="1" x14ac:dyDescent="0.25">
      <c r="A21" s="6">
        <v>17</v>
      </c>
      <c r="B21" s="10">
        <v>9.3000000000000007</v>
      </c>
      <c r="C21" s="10">
        <v>6.3</v>
      </c>
      <c r="D21" s="21">
        <v>16</v>
      </c>
      <c r="E21" s="23">
        <v>4.5</v>
      </c>
      <c r="F21" s="21">
        <v>25</v>
      </c>
      <c r="G21" s="23">
        <v>9</v>
      </c>
      <c r="H21" s="24">
        <v>19</v>
      </c>
      <c r="I21" s="19">
        <v>10</v>
      </c>
      <c r="J21" s="24">
        <v>22.5</v>
      </c>
      <c r="K21" s="10">
        <v>15</v>
      </c>
      <c r="L21" s="10">
        <v>25</v>
      </c>
      <c r="M21" s="10">
        <v>19.5</v>
      </c>
      <c r="N21" s="10">
        <v>31.5</v>
      </c>
      <c r="O21" s="10">
        <v>19</v>
      </c>
      <c r="P21" s="10">
        <v>30.6</v>
      </c>
      <c r="Q21" s="10">
        <v>20</v>
      </c>
      <c r="R21" s="10">
        <v>28.3</v>
      </c>
      <c r="S21" s="10">
        <v>15.4</v>
      </c>
      <c r="T21" s="10">
        <v>24.7</v>
      </c>
      <c r="U21" s="10">
        <v>15.3</v>
      </c>
      <c r="V21" s="10">
        <v>21.1</v>
      </c>
      <c r="W21" s="10">
        <v>7.1</v>
      </c>
      <c r="X21" s="10">
        <v>11.4</v>
      </c>
      <c r="Y21" s="10">
        <v>6.1</v>
      </c>
    </row>
    <row r="22" spans="1:25" ht="12.75" customHeight="1" thickBot="1" x14ac:dyDescent="0.25">
      <c r="A22" s="6">
        <v>18</v>
      </c>
      <c r="B22" s="10">
        <v>13.1</v>
      </c>
      <c r="C22" s="10">
        <v>6.5</v>
      </c>
      <c r="D22" s="19">
        <v>16</v>
      </c>
      <c r="E22" s="20">
        <v>6</v>
      </c>
      <c r="F22" s="21">
        <v>25</v>
      </c>
      <c r="G22" s="23">
        <v>11</v>
      </c>
      <c r="H22" s="24">
        <v>13</v>
      </c>
      <c r="I22" s="19">
        <v>9.5</v>
      </c>
      <c r="J22" s="24">
        <v>27</v>
      </c>
      <c r="K22" s="10">
        <v>11</v>
      </c>
      <c r="L22" s="10">
        <v>25</v>
      </c>
      <c r="M22" s="10">
        <v>17.5</v>
      </c>
      <c r="N22" s="10">
        <v>31</v>
      </c>
      <c r="O22" s="10">
        <v>17.5</v>
      </c>
      <c r="P22" s="10">
        <v>31</v>
      </c>
      <c r="Q22" s="10">
        <v>19.5</v>
      </c>
      <c r="R22" s="10">
        <v>28.7</v>
      </c>
      <c r="S22" s="10">
        <v>14.8</v>
      </c>
      <c r="T22" s="10">
        <v>24.7</v>
      </c>
      <c r="U22" s="10">
        <v>14.1</v>
      </c>
      <c r="V22" s="10">
        <v>16.3</v>
      </c>
      <c r="W22" s="10">
        <v>10.8</v>
      </c>
      <c r="X22" s="10">
        <v>13.3</v>
      </c>
      <c r="Y22" s="10">
        <v>11.6</v>
      </c>
    </row>
    <row r="23" spans="1:25" ht="12.75" customHeight="1" thickBot="1" x14ac:dyDescent="0.25">
      <c r="A23" s="6">
        <v>19</v>
      </c>
      <c r="B23" s="10">
        <v>14.5</v>
      </c>
      <c r="C23" s="10">
        <v>5.6</v>
      </c>
      <c r="D23" s="19">
        <v>16.600000000000001</v>
      </c>
      <c r="E23" s="20">
        <v>6.6</v>
      </c>
      <c r="F23" s="19">
        <v>22.5</v>
      </c>
      <c r="G23" s="20">
        <v>10.7</v>
      </c>
      <c r="H23" s="21">
        <v>15.9</v>
      </c>
      <c r="I23" s="19">
        <v>10.7</v>
      </c>
      <c r="J23" s="24">
        <v>25.8</v>
      </c>
      <c r="K23" s="10">
        <v>13.7</v>
      </c>
      <c r="L23" s="10">
        <v>28.8</v>
      </c>
      <c r="M23" s="10">
        <v>15</v>
      </c>
      <c r="N23" s="10">
        <v>28</v>
      </c>
      <c r="O23" s="10">
        <v>19.8</v>
      </c>
      <c r="P23" s="10">
        <v>31.9</v>
      </c>
      <c r="Q23" s="10">
        <v>19.8</v>
      </c>
      <c r="R23" s="10">
        <v>28.7</v>
      </c>
      <c r="S23" s="10">
        <v>14.6</v>
      </c>
      <c r="T23" s="10">
        <v>26.1</v>
      </c>
      <c r="U23" s="10">
        <v>15.8</v>
      </c>
      <c r="V23" s="10">
        <v>19.8</v>
      </c>
      <c r="W23" s="10">
        <v>11.7</v>
      </c>
      <c r="X23" s="10">
        <v>11</v>
      </c>
      <c r="Y23" s="10">
        <v>6</v>
      </c>
    </row>
    <row r="24" spans="1:25" ht="12.75" customHeight="1" thickBot="1" x14ac:dyDescent="0.25">
      <c r="A24" s="6">
        <v>20</v>
      </c>
      <c r="B24" s="10">
        <v>16</v>
      </c>
      <c r="C24" s="10">
        <v>8.9</v>
      </c>
      <c r="D24" s="19">
        <v>16</v>
      </c>
      <c r="E24" s="20">
        <v>6.5</v>
      </c>
      <c r="F24" s="19">
        <v>19.5</v>
      </c>
      <c r="G24" s="19">
        <v>7.5</v>
      </c>
      <c r="H24" s="24">
        <v>13</v>
      </c>
      <c r="I24" s="19">
        <v>10</v>
      </c>
      <c r="J24" s="24">
        <v>28</v>
      </c>
      <c r="K24" s="10">
        <v>14.5</v>
      </c>
      <c r="L24" s="10">
        <v>25</v>
      </c>
      <c r="M24" s="10">
        <v>17</v>
      </c>
      <c r="N24" s="10">
        <v>31</v>
      </c>
      <c r="O24" s="10">
        <v>17</v>
      </c>
      <c r="P24" s="10">
        <v>34</v>
      </c>
      <c r="Q24" s="10">
        <v>20.5</v>
      </c>
      <c r="R24" s="10">
        <v>29.6</v>
      </c>
      <c r="S24" s="10">
        <v>15.7</v>
      </c>
      <c r="T24" s="10">
        <v>25.6</v>
      </c>
      <c r="U24" s="10">
        <v>15.8</v>
      </c>
      <c r="V24" s="10">
        <v>19</v>
      </c>
      <c r="W24" s="10">
        <v>5.6</v>
      </c>
      <c r="X24" s="10">
        <v>12.3</v>
      </c>
      <c r="Y24" s="10">
        <v>4.7</v>
      </c>
    </row>
    <row r="25" spans="1:25" ht="12.75" customHeight="1" thickBot="1" x14ac:dyDescent="0.25">
      <c r="A25" s="6">
        <v>21</v>
      </c>
      <c r="B25" s="10">
        <v>15.4</v>
      </c>
      <c r="C25" s="10">
        <v>2.2999999999999998</v>
      </c>
      <c r="D25" s="21">
        <v>16</v>
      </c>
      <c r="E25" s="19">
        <v>6</v>
      </c>
      <c r="F25" s="19">
        <v>19</v>
      </c>
      <c r="G25" s="23">
        <v>6</v>
      </c>
      <c r="H25" s="24">
        <v>19</v>
      </c>
      <c r="I25" s="19">
        <v>7.5</v>
      </c>
      <c r="J25" s="24">
        <v>25</v>
      </c>
      <c r="K25" s="10">
        <v>15</v>
      </c>
      <c r="L25" s="10">
        <v>31</v>
      </c>
      <c r="M25" s="10">
        <v>18</v>
      </c>
      <c r="N25" s="10">
        <v>31</v>
      </c>
      <c r="O25" s="10">
        <v>18</v>
      </c>
      <c r="P25" s="10">
        <v>31</v>
      </c>
      <c r="Q25" s="10">
        <v>20.5</v>
      </c>
      <c r="R25" s="10">
        <v>29.2</v>
      </c>
      <c r="S25" s="10">
        <v>17.600000000000001</v>
      </c>
      <c r="T25" s="10">
        <v>28.6</v>
      </c>
      <c r="U25" s="10">
        <v>17.899999999999999</v>
      </c>
      <c r="V25" s="10">
        <v>13.1</v>
      </c>
      <c r="W25" s="10">
        <v>6.7</v>
      </c>
      <c r="X25" s="10">
        <v>14</v>
      </c>
      <c r="Y25" s="10">
        <v>5.5</v>
      </c>
    </row>
    <row r="26" spans="1:25" ht="12.75" customHeight="1" thickBot="1" x14ac:dyDescent="0.25">
      <c r="A26" s="6">
        <v>22</v>
      </c>
      <c r="B26" s="10">
        <v>15.5</v>
      </c>
      <c r="C26" s="10">
        <v>9.6999999999999993</v>
      </c>
      <c r="D26" s="21">
        <v>15.5</v>
      </c>
      <c r="E26" s="19">
        <v>6</v>
      </c>
      <c r="F26" s="19">
        <v>19.5</v>
      </c>
      <c r="G26" s="23">
        <v>7</v>
      </c>
      <c r="H26" s="21">
        <v>19.5</v>
      </c>
      <c r="I26" s="19">
        <v>6</v>
      </c>
      <c r="J26" s="24">
        <v>22.5</v>
      </c>
      <c r="K26" s="10">
        <v>14</v>
      </c>
      <c r="L26" s="10">
        <v>22.5</v>
      </c>
      <c r="M26" s="10">
        <v>19</v>
      </c>
      <c r="N26" s="10">
        <v>28.5</v>
      </c>
      <c r="O26" s="10">
        <v>19</v>
      </c>
      <c r="P26" s="10">
        <v>31</v>
      </c>
      <c r="Q26" s="10">
        <v>21</v>
      </c>
      <c r="R26" s="10">
        <v>28.6</v>
      </c>
      <c r="S26" s="10">
        <v>15.2</v>
      </c>
      <c r="T26" s="10">
        <v>25.9</v>
      </c>
      <c r="U26" s="10">
        <v>16.399999999999999</v>
      </c>
      <c r="V26" s="10">
        <v>12.8</v>
      </c>
      <c r="W26" s="10">
        <v>4.5999999999999996</v>
      </c>
      <c r="X26" s="10">
        <v>12.6</v>
      </c>
      <c r="Y26" s="10">
        <v>3.2</v>
      </c>
    </row>
    <row r="27" spans="1:25" ht="12.75" customHeight="1" thickBot="1" x14ac:dyDescent="0.25">
      <c r="A27" s="6">
        <v>23</v>
      </c>
      <c r="B27" s="10">
        <v>16.100000000000001</v>
      </c>
      <c r="C27" s="10">
        <v>10.5</v>
      </c>
      <c r="D27" s="19">
        <v>12.5</v>
      </c>
      <c r="E27" s="23">
        <v>6</v>
      </c>
      <c r="F27" s="19">
        <v>19.5</v>
      </c>
      <c r="G27" s="20">
        <v>6</v>
      </c>
      <c r="H27" s="21">
        <v>19.5</v>
      </c>
      <c r="I27" s="19">
        <v>8.5</v>
      </c>
      <c r="J27" s="25">
        <v>27.5</v>
      </c>
      <c r="K27" s="10">
        <v>13</v>
      </c>
      <c r="L27" s="10">
        <v>28.5</v>
      </c>
      <c r="M27" s="10">
        <v>14.5</v>
      </c>
      <c r="N27" s="10">
        <v>31</v>
      </c>
      <c r="O27" s="10">
        <v>17.5</v>
      </c>
      <c r="P27" s="10">
        <v>31</v>
      </c>
      <c r="Q27" s="10">
        <v>19</v>
      </c>
      <c r="R27" s="10">
        <v>28.6</v>
      </c>
      <c r="S27" s="10">
        <v>15.9</v>
      </c>
      <c r="T27" s="10">
        <v>26.2</v>
      </c>
      <c r="U27" s="10">
        <v>16.7</v>
      </c>
      <c r="V27" s="10">
        <v>14.6</v>
      </c>
      <c r="W27" s="10">
        <v>2.9</v>
      </c>
      <c r="X27" s="10">
        <v>16</v>
      </c>
      <c r="Y27" s="10">
        <v>7.2</v>
      </c>
    </row>
    <row r="28" spans="1:25" ht="12.75" customHeight="1" thickBot="1" x14ac:dyDescent="0.25">
      <c r="A28" s="6">
        <v>24</v>
      </c>
      <c r="B28" s="10">
        <v>15.8</v>
      </c>
      <c r="C28" s="10">
        <v>11.4</v>
      </c>
      <c r="D28" s="19">
        <v>16</v>
      </c>
      <c r="E28" s="20">
        <v>7</v>
      </c>
      <c r="F28" s="19">
        <v>18</v>
      </c>
      <c r="G28" s="23">
        <v>8</v>
      </c>
      <c r="H28" s="21">
        <v>22</v>
      </c>
      <c r="I28" s="19">
        <v>7</v>
      </c>
      <c r="J28" s="25">
        <v>22.5</v>
      </c>
      <c r="K28" s="10">
        <v>14</v>
      </c>
      <c r="L28" s="10">
        <v>27</v>
      </c>
      <c r="M28" s="10">
        <v>16</v>
      </c>
      <c r="N28" s="10">
        <v>34</v>
      </c>
      <c r="O28" s="10">
        <v>21.5</v>
      </c>
      <c r="P28" s="10">
        <v>31</v>
      </c>
      <c r="Q28" s="10">
        <v>20</v>
      </c>
      <c r="R28" s="10">
        <v>29.3</v>
      </c>
      <c r="S28" s="10">
        <v>15.8</v>
      </c>
      <c r="T28" s="10">
        <v>23.7</v>
      </c>
      <c r="U28" s="10">
        <v>13.9</v>
      </c>
      <c r="V28" s="10">
        <v>13.1</v>
      </c>
      <c r="W28" s="10">
        <v>2.1</v>
      </c>
      <c r="X28" s="10">
        <v>13.2</v>
      </c>
      <c r="Y28" s="10">
        <v>4.7</v>
      </c>
    </row>
    <row r="29" spans="1:25" ht="12.75" customHeight="1" thickBot="1" x14ac:dyDescent="0.25">
      <c r="A29" s="6">
        <v>25</v>
      </c>
      <c r="B29" s="10">
        <v>16</v>
      </c>
      <c r="C29" s="10">
        <v>9.1999999999999993</v>
      </c>
      <c r="D29" s="23">
        <v>22</v>
      </c>
      <c r="E29" s="20">
        <v>10</v>
      </c>
      <c r="F29" s="21">
        <v>19</v>
      </c>
      <c r="G29" s="23">
        <v>10</v>
      </c>
      <c r="H29" s="21">
        <v>22.5</v>
      </c>
      <c r="I29" s="19">
        <v>11.5</v>
      </c>
      <c r="J29" s="24">
        <v>25</v>
      </c>
      <c r="K29" s="10">
        <v>16.5</v>
      </c>
      <c r="L29" s="10">
        <v>28.5</v>
      </c>
      <c r="M29" s="10">
        <v>16</v>
      </c>
      <c r="N29" s="10">
        <v>31</v>
      </c>
      <c r="O29" s="10">
        <v>18.5</v>
      </c>
      <c r="P29" s="10">
        <v>25</v>
      </c>
      <c r="Q29" s="10">
        <v>20.5</v>
      </c>
      <c r="R29" s="10">
        <v>27</v>
      </c>
      <c r="S29" s="10">
        <v>17</v>
      </c>
      <c r="T29" s="10">
        <v>24.2</v>
      </c>
      <c r="U29" s="10">
        <v>11.8</v>
      </c>
      <c r="V29" s="10">
        <v>13.9</v>
      </c>
      <c r="W29" s="10">
        <v>4.8</v>
      </c>
      <c r="X29" s="10">
        <v>15.8</v>
      </c>
      <c r="Y29" s="10">
        <v>5.7</v>
      </c>
    </row>
    <row r="30" spans="1:25" ht="12.75" customHeight="1" thickBot="1" x14ac:dyDescent="0.25">
      <c r="A30" s="6">
        <v>26</v>
      </c>
      <c r="B30" s="10">
        <v>14.3</v>
      </c>
      <c r="C30" s="10">
        <v>7.6</v>
      </c>
      <c r="D30" s="19">
        <v>19.5</v>
      </c>
      <c r="E30" s="20">
        <v>10</v>
      </c>
      <c r="F30" s="21">
        <v>19.5</v>
      </c>
      <c r="G30" s="20">
        <v>8</v>
      </c>
      <c r="H30" s="21">
        <v>25</v>
      </c>
      <c r="I30" s="19">
        <v>11</v>
      </c>
      <c r="J30" s="24">
        <v>30.5</v>
      </c>
      <c r="K30" s="10">
        <v>15.5</v>
      </c>
      <c r="L30" s="10">
        <v>28</v>
      </c>
      <c r="M30" s="10">
        <v>19.5</v>
      </c>
      <c r="N30" s="10">
        <v>31</v>
      </c>
      <c r="O30" s="10">
        <v>19</v>
      </c>
      <c r="P30" s="10">
        <v>30</v>
      </c>
      <c r="Q30" s="10">
        <v>19</v>
      </c>
      <c r="R30" s="10">
        <v>27.6</v>
      </c>
      <c r="S30" s="10">
        <v>13.6</v>
      </c>
      <c r="T30" s="10">
        <v>23</v>
      </c>
      <c r="U30" s="10">
        <v>15.3</v>
      </c>
      <c r="V30" s="10">
        <v>15</v>
      </c>
      <c r="W30" s="10">
        <v>9.4</v>
      </c>
      <c r="X30" s="10">
        <v>12.4</v>
      </c>
      <c r="Y30" s="10">
        <v>6</v>
      </c>
    </row>
    <row r="31" spans="1:25" ht="12.75" customHeight="1" thickBot="1" x14ac:dyDescent="0.25">
      <c r="A31" s="6">
        <v>27</v>
      </c>
      <c r="B31" s="10">
        <v>14.9</v>
      </c>
      <c r="C31" s="10">
        <v>5.9</v>
      </c>
      <c r="D31" s="21">
        <v>16</v>
      </c>
      <c r="E31" s="19">
        <v>8</v>
      </c>
      <c r="F31" s="21">
        <v>22</v>
      </c>
      <c r="G31" s="23">
        <v>7</v>
      </c>
      <c r="H31" s="21">
        <v>19.5</v>
      </c>
      <c r="I31" s="21">
        <v>12</v>
      </c>
      <c r="J31" s="24">
        <v>31</v>
      </c>
      <c r="K31" s="10">
        <v>16</v>
      </c>
      <c r="L31" s="10">
        <v>15</v>
      </c>
      <c r="M31" s="10">
        <v>14</v>
      </c>
      <c r="N31" s="10">
        <v>31</v>
      </c>
      <c r="O31" s="10">
        <v>19</v>
      </c>
      <c r="P31" s="10">
        <v>34</v>
      </c>
      <c r="Q31" s="10">
        <v>19</v>
      </c>
      <c r="R31" s="10">
        <v>25</v>
      </c>
      <c r="S31" s="10">
        <v>12.9</v>
      </c>
      <c r="T31" s="10">
        <v>21.8</v>
      </c>
      <c r="U31" s="10">
        <v>13.7</v>
      </c>
      <c r="V31" s="10">
        <v>16.2</v>
      </c>
      <c r="W31" s="10">
        <v>9.5</v>
      </c>
      <c r="X31" s="10">
        <v>14.4</v>
      </c>
      <c r="Y31" s="10">
        <v>4.5999999999999996</v>
      </c>
    </row>
    <row r="32" spans="1:25" ht="12.75" customHeight="1" thickBot="1" x14ac:dyDescent="0.25">
      <c r="A32" s="6">
        <v>28</v>
      </c>
      <c r="B32" s="10">
        <v>11</v>
      </c>
      <c r="C32" s="10">
        <v>8</v>
      </c>
      <c r="D32" s="19">
        <v>19.5</v>
      </c>
      <c r="E32" s="19">
        <v>5.5</v>
      </c>
      <c r="F32" s="21">
        <v>24</v>
      </c>
      <c r="G32" s="19">
        <v>8</v>
      </c>
      <c r="H32" s="24">
        <v>28.5</v>
      </c>
      <c r="I32" s="19">
        <v>12</v>
      </c>
      <c r="J32" s="24">
        <v>28</v>
      </c>
      <c r="K32" s="10">
        <v>17.5</v>
      </c>
      <c r="L32" s="10">
        <v>15.5</v>
      </c>
      <c r="M32" s="10">
        <v>12</v>
      </c>
      <c r="N32" s="10">
        <v>34</v>
      </c>
      <c r="O32" s="10">
        <v>20.5</v>
      </c>
      <c r="P32" s="10">
        <v>28</v>
      </c>
      <c r="Q32" s="10">
        <v>19.5</v>
      </c>
      <c r="R32" s="10">
        <v>27.5</v>
      </c>
      <c r="S32" s="10">
        <v>16.2</v>
      </c>
      <c r="T32" s="10">
        <v>15.5</v>
      </c>
      <c r="U32" s="10">
        <v>11.4</v>
      </c>
      <c r="V32" s="10">
        <v>13.2</v>
      </c>
      <c r="W32" s="10">
        <v>5</v>
      </c>
      <c r="X32" s="10">
        <v>10.7</v>
      </c>
      <c r="Y32" s="10">
        <v>2.2999999999999998</v>
      </c>
    </row>
    <row r="33" spans="1:36" ht="12.75" customHeight="1" thickBot="1" x14ac:dyDescent="0.25">
      <c r="A33" s="6">
        <v>29</v>
      </c>
      <c r="B33" s="10">
        <v>14.6</v>
      </c>
      <c r="C33" s="10">
        <v>5.5</v>
      </c>
      <c r="D33" s="19"/>
      <c r="E33" s="23"/>
      <c r="F33" s="21">
        <v>21.5</v>
      </c>
      <c r="G33" s="19">
        <v>10</v>
      </c>
      <c r="H33" s="21">
        <v>28</v>
      </c>
      <c r="I33" s="21">
        <v>15</v>
      </c>
      <c r="J33" s="24">
        <v>28</v>
      </c>
      <c r="K33" s="10">
        <v>18</v>
      </c>
      <c r="L33" s="10">
        <v>20</v>
      </c>
      <c r="M33" s="10">
        <v>10</v>
      </c>
      <c r="N33" s="10">
        <v>33</v>
      </c>
      <c r="O33" s="10">
        <v>22</v>
      </c>
      <c r="P33" s="10">
        <v>28</v>
      </c>
      <c r="Q33" s="10">
        <v>13.5</v>
      </c>
      <c r="R33" s="10">
        <v>28.8</v>
      </c>
      <c r="S33" s="10">
        <v>18.7</v>
      </c>
      <c r="T33" s="10">
        <v>17.5</v>
      </c>
      <c r="U33" s="10">
        <v>9.6999999999999993</v>
      </c>
      <c r="V33" s="10">
        <v>15.8</v>
      </c>
      <c r="W33" s="10">
        <v>6.7</v>
      </c>
      <c r="X33" s="10">
        <v>12.8</v>
      </c>
      <c r="Y33" s="10">
        <v>2.1</v>
      </c>
    </row>
    <row r="34" spans="1:36" ht="12.75" customHeight="1" thickBot="1" x14ac:dyDescent="0.25">
      <c r="A34" s="6">
        <v>30</v>
      </c>
      <c r="B34" s="10">
        <v>14.9</v>
      </c>
      <c r="C34" s="10">
        <v>3.5</v>
      </c>
      <c r="D34" s="125"/>
      <c r="E34" s="126"/>
      <c r="F34" s="21">
        <v>16.5</v>
      </c>
      <c r="G34" s="19">
        <v>9</v>
      </c>
      <c r="H34" s="21">
        <v>22</v>
      </c>
      <c r="I34" s="21">
        <v>11</v>
      </c>
      <c r="J34" s="24">
        <v>31</v>
      </c>
      <c r="K34" s="10">
        <v>17</v>
      </c>
      <c r="L34" s="10">
        <v>25</v>
      </c>
      <c r="M34" s="10">
        <v>12</v>
      </c>
      <c r="N34" s="10">
        <v>34</v>
      </c>
      <c r="O34" s="10">
        <v>22</v>
      </c>
      <c r="P34" s="10">
        <v>31</v>
      </c>
      <c r="Q34" s="10">
        <v>15</v>
      </c>
      <c r="R34" s="10">
        <v>28.8</v>
      </c>
      <c r="S34" s="10">
        <v>16.8</v>
      </c>
      <c r="T34" s="10">
        <v>16.100000000000001</v>
      </c>
      <c r="U34" s="10">
        <v>3.1</v>
      </c>
      <c r="V34" s="10">
        <v>16.399999999999999</v>
      </c>
      <c r="W34" s="10">
        <v>5.8</v>
      </c>
      <c r="X34" s="10">
        <v>9.3000000000000007</v>
      </c>
      <c r="Y34" s="10">
        <v>2.5</v>
      </c>
    </row>
    <row r="35" spans="1:36" ht="12.75" customHeight="1" thickBot="1" x14ac:dyDescent="0.25">
      <c r="A35" s="6">
        <v>31</v>
      </c>
      <c r="B35" s="10">
        <v>12.5</v>
      </c>
      <c r="C35" s="10">
        <v>2.6</v>
      </c>
      <c r="D35" s="127"/>
      <c r="E35" s="128"/>
      <c r="F35" s="21">
        <v>19.5</v>
      </c>
      <c r="G35" s="23">
        <v>7</v>
      </c>
      <c r="H35" s="125"/>
      <c r="I35" s="126"/>
      <c r="J35" s="24">
        <v>24</v>
      </c>
      <c r="K35" s="10">
        <v>15</v>
      </c>
      <c r="L35" s="129"/>
      <c r="M35" s="130"/>
      <c r="N35" s="10">
        <v>37</v>
      </c>
      <c r="O35" s="10">
        <v>19</v>
      </c>
      <c r="P35" s="10">
        <v>33</v>
      </c>
      <c r="Q35" s="10">
        <v>16</v>
      </c>
      <c r="R35" s="129"/>
      <c r="S35" s="130"/>
      <c r="T35" s="10">
        <v>17.2</v>
      </c>
      <c r="U35" s="10">
        <v>4.0999999999999996</v>
      </c>
      <c r="V35" s="129"/>
      <c r="W35" s="130"/>
      <c r="X35" s="10">
        <v>15.1</v>
      </c>
      <c r="Y35" s="10">
        <v>5.8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16.100000000000001</v>
      </c>
      <c r="C38" s="102"/>
      <c r="D38" s="101">
        <v>22</v>
      </c>
      <c r="E38" s="102"/>
      <c r="F38" s="101">
        <v>25</v>
      </c>
      <c r="G38" s="102"/>
      <c r="H38" s="101">
        <v>28.5</v>
      </c>
      <c r="I38" s="102"/>
      <c r="J38" s="101">
        <v>31</v>
      </c>
      <c r="K38" s="102"/>
      <c r="L38" s="101">
        <v>34.5</v>
      </c>
      <c r="M38" s="102"/>
      <c r="N38" s="101">
        <v>37</v>
      </c>
      <c r="O38" s="102"/>
      <c r="P38" s="101">
        <v>37</v>
      </c>
      <c r="Q38" s="102"/>
      <c r="R38" s="101">
        <v>33.299999999999997</v>
      </c>
      <c r="S38" s="102"/>
      <c r="T38" s="101">
        <v>32.799999999999997</v>
      </c>
      <c r="U38" s="102"/>
      <c r="V38" s="101">
        <v>23</v>
      </c>
      <c r="W38" s="102"/>
      <c r="X38" s="101">
        <v>19</v>
      </c>
      <c r="Y38" s="102"/>
    </row>
    <row r="39" spans="1:36" ht="12.75" customHeight="1" thickBot="1" x14ac:dyDescent="0.2">
      <c r="A39" s="6" t="s">
        <v>15</v>
      </c>
      <c r="B39" s="116">
        <f>SUM(B5:B35)/31</f>
        <v>12.648387096774194</v>
      </c>
      <c r="C39" s="117"/>
      <c r="D39" s="116">
        <f>SUM(D5:D35)/28</f>
        <v>15.467857142857143</v>
      </c>
      <c r="E39" s="117"/>
      <c r="F39" s="116">
        <f>SUM(F5:F35)/31</f>
        <v>20.241935483870968</v>
      </c>
      <c r="G39" s="117"/>
      <c r="H39" s="116">
        <f>SUM(H5:H34)/30</f>
        <v>20.963333333333331</v>
      </c>
      <c r="I39" s="117"/>
      <c r="J39" s="116">
        <f>SUM(J5:J35)/31</f>
        <v>24.848387096774193</v>
      </c>
      <c r="K39" s="117"/>
      <c r="L39" s="116">
        <f>SUM(L5:L35)/30</f>
        <v>27.043333333333333</v>
      </c>
      <c r="M39" s="117"/>
      <c r="N39" s="116">
        <f>SUM(N5:N35)/31</f>
        <v>30.177419354838708</v>
      </c>
      <c r="O39" s="117"/>
      <c r="P39" s="116">
        <f>SUM(P5:P35)/31</f>
        <v>31.580645161290324</v>
      </c>
      <c r="Q39" s="117"/>
      <c r="R39" s="116">
        <f>SUM(R5:R35)/30</f>
        <v>28.956666666666667</v>
      </c>
      <c r="S39" s="117"/>
      <c r="T39" s="116">
        <f>SUM(T5:T35)/31</f>
        <v>25.5741935483871</v>
      </c>
      <c r="U39" s="117"/>
      <c r="V39" s="118">
        <f>SUM(V5:V35)/30</f>
        <v>17.533333333333335</v>
      </c>
      <c r="W39" s="119"/>
      <c r="X39" s="116">
        <f>SUM(X5:X35)/31</f>
        <v>12.661290322580648</v>
      </c>
      <c r="Y39" s="117"/>
    </row>
    <row r="40" spans="1:36" ht="12.75" customHeight="1" thickBot="1" x14ac:dyDescent="0.2">
      <c r="A40" s="6" t="s">
        <v>16</v>
      </c>
      <c r="B40" s="116">
        <f>(B39+B41)/2</f>
        <v>8.4129032258064527</v>
      </c>
      <c r="C40" s="117"/>
      <c r="D40" s="116">
        <f>(D39+D41)/2</f>
        <v>10.637499999999999</v>
      </c>
      <c r="E40" s="117"/>
      <c r="F40" s="116">
        <f>(F39+F41)/2</f>
        <v>13.979032258064516</v>
      </c>
      <c r="G40" s="117"/>
      <c r="H40" s="116">
        <f>(H39+H41)/2</f>
        <v>15.276666666666666</v>
      </c>
      <c r="I40" s="117"/>
      <c r="J40" s="116">
        <f>(J39+J41)/2</f>
        <v>19.024193548387096</v>
      </c>
      <c r="K40" s="117"/>
      <c r="L40" s="116">
        <f>(L39+L41)/2</f>
        <v>21.83</v>
      </c>
      <c r="M40" s="117"/>
      <c r="N40" s="116">
        <f>(N39+N41)/2</f>
        <v>24.053225806451611</v>
      </c>
      <c r="O40" s="117"/>
      <c r="P40" s="116">
        <f>(P39+P41)/2</f>
        <v>25.529032258064518</v>
      </c>
      <c r="Q40" s="117"/>
      <c r="R40" s="116">
        <f>(R39+R41)/2</f>
        <v>22.91</v>
      </c>
      <c r="S40" s="117"/>
      <c r="T40" s="116">
        <f>(T39+T41)/2</f>
        <v>19.833870967741937</v>
      </c>
      <c r="U40" s="117"/>
      <c r="V40" s="116">
        <f>(V39+V41)/2</f>
        <v>12.423333333333334</v>
      </c>
      <c r="W40" s="117"/>
      <c r="X40" s="116">
        <f>(X39+X41)/2</f>
        <v>8.4774193548387107</v>
      </c>
      <c r="Y40" s="117"/>
    </row>
    <row r="41" spans="1:36" ht="12.75" customHeight="1" thickBot="1" x14ac:dyDescent="0.2">
      <c r="A41" s="6" t="s">
        <v>17</v>
      </c>
      <c r="B41" s="116">
        <f>SUM(C5:C35)/31</f>
        <v>4.17741935483871</v>
      </c>
      <c r="C41" s="117"/>
      <c r="D41" s="116">
        <f>SUM(E5:E34)/28</f>
        <v>5.8071428571428569</v>
      </c>
      <c r="E41" s="117"/>
      <c r="F41" s="116">
        <f>SUM(G5:G35)/31</f>
        <v>7.7161290322580642</v>
      </c>
      <c r="G41" s="117"/>
      <c r="H41" s="116">
        <f t="shared" ref="H41" si="0">SUM(I5:I34)/30</f>
        <v>9.59</v>
      </c>
      <c r="I41" s="117"/>
      <c r="J41" s="116">
        <f>SUM(K5:K35)/31</f>
        <v>13.2</v>
      </c>
      <c r="K41" s="117"/>
      <c r="L41" s="118">
        <f>SUM(M5:M35)/30</f>
        <v>16.616666666666667</v>
      </c>
      <c r="M41" s="119"/>
      <c r="N41" s="116">
        <f>SUM(O5:O35)/31</f>
        <v>17.929032258064513</v>
      </c>
      <c r="O41" s="117"/>
      <c r="P41" s="116">
        <f>SUM(Q5:Q35)/31</f>
        <v>19.477419354838709</v>
      </c>
      <c r="Q41" s="117"/>
      <c r="R41" s="118">
        <f>SUM(S5:S35)/30</f>
        <v>16.863333333333333</v>
      </c>
      <c r="S41" s="119"/>
      <c r="T41" s="116">
        <f>SUM(U5:U35)/31</f>
        <v>14.093548387096773</v>
      </c>
      <c r="U41" s="117"/>
      <c r="V41" s="118">
        <f>SUM(W5:W35)/30</f>
        <v>7.3133333333333326</v>
      </c>
      <c r="W41" s="119"/>
      <c r="X41" s="116">
        <f>SUM(Y5:Y35)/31</f>
        <v>4.2935483870967746</v>
      </c>
      <c r="Y41" s="117"/>
    </row>
    <row r="42" spans="1:36" ht="12.75" customHeight="1" thickBot="1" x14ac:dyDescent="0.2">
      <c r="A42" s="6" t="s">
        <v>1</v>
      </c>
      <c r="B42" s="101">
        <v>-1</v>
      </c>
      <c r="C42" s="102"/>
      <c r="D42" s="101">
        <v>1</v>
      </c>
      <c r="E42" s="102"/>
      <c r="F42" s="101">
        <v>5</v>
      </c>
      <c r="G42" s="102"/>
      <c r="H42" s="101">
        <v>6</v>
      </c>
      <c r="I42" s="102"/>
      <c r="J42" s="101">
        <v>6</v>
      </c>
      <c r="K42" s="102"/>
      <c r="L42" s="101">
        <v>10</v>
      </c>
      <c r="M42" s="102"/>
      <c r="N42" s="101">
        <v>14</v>
      </c>
      <c r="O42" s="102"/>
      <c r="P42" s="101">
        <v>13.5</v>
      </c>
      <c r="Q42" s="102"/>
      <c r="R42" s="101">
        <v>12.9</v>
      </c>
      <c r="S42" s="102"/>
      <c r="T42" s="101">
        <v>3.1</v>
      </c>
      <c r="U42" s="102"/>
      <c r="V42" s="101">
        <v>2.1</v>
      </c>
      <c r="W42" s="102"/>
      <c r="X42" s="101">
        <v>-0.4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57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>
        <v>5.0999999999999996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>
        <v>13.3</v>
      </c>
      <c r="S51" s="102"/>
      <c r="T51" s="101" t="s">
        <v>14</v>
      </c>
      <c r="U51" s="102"/>
      <c r="V51" s="101">
        <v>0.5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>
        <v>16.3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>
        <v>0.7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>
        <v>3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>
        <v>9.1</v>
      </c>
      <c r="C53" s="102"/>
      <c r="D53" s="101" t="s">
        <v>14</v>
      </c>
      <c r="E53" s="102"/>
      <c r="F53" s="101" t="s">
        <v>14</v>
      </c>
      <c r="G53" s="102"/>
      <c r="H53" s="101" t="s">
        <v>14</v>
      </c>
      <c r="I53" s="102"/>
      <c r="J53" s="101">
        <v>3</v>
      </c>
      <c r="K53" s="102"/>
      <c r="L53" s="101" t="s">
        <v>14</v>
      </c>
      <c r="M53" s="102"/>
      <c r="N53" s="101">
        <v>6.3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>
        <v>5.3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>
        <v>29.5</v>
      </c>
      <c r="M54" s="102"/>
      <c r="N54" s="101" t="s">
        <v>14</v>
      </c>
      <c r="O54" s="102"/>
      <c r="P54" s="101">
        <v>1.5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>
        <v>3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>
        <v>0.2</v>
      </c>
      <c r="Q55" s="102"/>
      <c r="R55" s="101" t="s">
        <v>14</v>
      </c>
      <c r="S55" s="102"/>
      <c r="T55" s="101" t="s">
        <v>14</v>
      </c>
      <c r="U55" s="102"/>
      <c r="V55" s="101">
        <v>0.6</v>
      </c>
      <c r="W55" s="102"/>
      <c r="X55" s="101">
        <v>9.4</v>
      </c>
      <c r="Y55" s="102"/>
    </row>
    <row r="56" spans="1:36" ht="12.75" customHeight="1" thickBot="1" x14ac:dyDescent="0.2">
      <c r="A56" s="6">
        <v>6</v>
      </c>
      <c r="B56" s="101">
        <v>3.9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>
        <v>3.2</v>
      </c>
      <c r="U56" s="102"/>
      <c r="V56" s="101">
        <v>10.3</v>
      </c>
      <c r="W56" s="102"/>
      <c r="X56" s="101">
        <v>3.2</v>
      </c>
      <c r="Y56" s="102"/>
    </row>
    <row r="57" spans="1:36" ht="12.75" customHeight="1" thickBot="1" x14ac:dyDescent="0.2">
      <c r="A57" s="6">
        <v>7</v>
      </c>
      <c r="B57" s="101">
        <v>6.3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>
        <v>4.5999999999999996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>
        <v>9.3000000000000007</v>
      </c>
      <c r="C58" s="102"/>
      <c r="D58" s="101" t="s">
        <v>14</v>
      </c>
      <c r="E58" s="102"/>
      <c r="F58" s="101" t="s">
        <v>14</v>
      </c>
      <c r="G58" s="102"/>
      <c r="H58" s="101">
        <v>7.6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>
        <v>11.4</v>
      </c>
      <c r="I59" s="102"/>
      <c r="J59" s="101" t="s">
        <v>14</v>
      </c>
      <c r="K59" s="102"/>
      <c r="L59" s="101" t="s">
        <v>14</v>
      </c>
      <c r="M59" s="102"/>
      <c r="N59" s="101">
        <v>0.5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>
        <v>7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>
        <v>10.6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>
        <v>1.6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>
        <v>0.7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>
        <v>0.1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>
        <v>7.6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>
        <v>0.7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>
        <v>4.3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>
        <v>0.7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>
        <v>0.1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>
        <v>0.3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>
        <v>10.6</v>
      </c>
      <c r="Y66" s="102"/>
    </row>
    <row r="67" spans="1:25" ht="12.75" customHeight="1" thickBot="1" x14ac:dyDescent="0.2">
      <c r="A67" s="6">
        <v>17</v>
      </c>
      <c r="B67" s="101">
        <v>12.4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>
        <v>10.9</v>
      </c>
      <c r="M67" s="102"/>
      <c r="N67" s="101" t="s">
        <v>14</v>
      </c>
      <c r="O67" s="102"/>
      <c r="P67" s="101">
        <v>2.9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>
        <v>10.7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>
        <v>8.4</v>
      </c>
      <c r="Q68" s="102"/>
      <c r="R68" s="101" t="s">
        <v>14</v>
      </c>
      <c r="S68" s="102"/>
      <c r="T68" s="101" t="s">
        <v>14</v>
      </c>
      <c r="U68" s="102"/>
      <c r="V68" s="101">
        <v>0.4</v>
      </c>
      <c r="W68" s="102"/>
      <c r="X68" s="101">
        <v>61</v>
      </c>
      <c r="Y68" s="102"/>
    </row>
    <row r="69" spans="1:25" ht="12.75" customHeight="1" thickBot="1" x14ac:dyDescent="0.2">
      <c r="A69" s="6">
        <v>19</v>
      </c>
      <c r="B69" s="101">
        <v>1.2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>
        <v>2.2999999999999998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>
        <v>0.2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>
        <v>2.7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>
        <v>0.3</v>
      </c>
      <c r="U73" s="102"/>
      <c r="V73" s="101" t="s">
        <v>14</v>
      </c>
      <c r="W73" s="102"/>
      <c r="X73" s="101">
        <v>1.4</v>
      </c>
      <c r="Y73" s="102"/>
    </row>
    <row r="74" spans="1:25" ht="12.75" customHeight="1" thickBot="1" x14ac:dyDescent="0.2">
      <c r="A74" s="6">
        <v>24</v>
      </c>
      <c r="B74" s="101">
        <v>6.7</v>
      </c>
      <c r="C74" s="102"/>
      <c r="D74" s="101" t="s">
        <v>14</v>
      </c>
      <c r="E74" s="102"/>
      <c r="F74" s="101">
        <v>9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>
        <v>0.8</v>
      </c>
      <c r="O74" s="102"/>
      <c r="P74" s="101" t="s">
        <v>14</v>
      </c>
      <c r="Q74" s="102"/>
      <c r="R74" s="101">
        <v>0.3</v>
      </c>
      <c r="S74" s="102"/>
      <c r="T74" s="101" t="s">
        <v>14</v>
      </c>
      <c r="U74" s="102"/>
      <c r="V74" s="101">
        <v>2.2000000000000002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>
        <v>0.7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>
        <v>15.1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>
        <v>32.1</v>
      </c>
      <c r="W76" s="102"/>
      <c r="X76" s="101">
        <v>1</v>
      </c>
      <c r="Y76" s="102"/>
    </row>
    <row r="77" spans="1:25" ht="12.75" customHeight="1" thickBot="1" x14ac:dyDescent="0.2">
      <c r="A77" s="6">
        <v>27</v>
      </c>
      <c r="B77" s="101">
        <v>3.8</v>
      </c>
      <c r="C77" s="102"/>
      <c r="D77" s="101" t="s">
        <v>14</v>
      </c>
      <c r="E77" s="102"/>
      <c r="F77" s="101" t="s">
        <v>14</v>
      </c>
      <c r="G77" s="102"/>
      <c r="H77" s="101" t="s">
        <v>14</v>
      </c>
      <c r="I77" s="102"/>
      <c r="J77" s="101" t="s">
        <v>14</v>
      </c>
      <c r="K77" s="102"/>
      <c r="L77" s="101">
        <v>3.5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18.899999999999999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>
        <v>13.5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>
        <v>21.6</v>
      </c>
      <c r="U78" s="102"/>
      <c r="V78" s="101">
        <v>0.4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>
        <v>0.8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18</v>
      </c>
      <c r="C82" s="100"/>
      <c r="D82" s="99">
        <v>1</v>
      </c>
      <c r="E82" s="100"/>
      <c r="F82" s="99">
        <v>1</v>
      </c>
      <c r="G82" s="100"/>
      <c r="H82" s="99">
        <v>3</v>
      </c>
      <c r="I82" s="100"/>
      <c r="J82" s="99">
        <v>3</v>
      </c>
      <c r="K82" s="100"/>
      <c r="L82" s="99">
        <v>6</v>
      </c>
      <c r="M82" s="100"/>
      <c r="N82" s="99">
        <v>4</v>
      </c>
      <c r="O82" s="100"/>
      <c r="P82" s="99">
        <v>5</v>
      </c>
      <c r="Q82" s="100"/>
      <c r="R82" s="99">
        <v>4</v>
      </c>
      <c r="S82" s="100"/>
      <c r="T82" s="99">
        <v>3</v>
      </c>
      <c r="U82" s="100"/>
      <c r="V82" s="99">
        <v>10</v>
      </c>
      <c r="W82" s="100"/>
      <c r="X82" s="99">
        <v>9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102.9</v>
      </c>
      <c r="C83" s="98"/>
      <c r="D83" s="93">
        <f t="shared" si="1"/>
        <v>0.7</v>
      </c>
      <c r="E83" s="94"/>
      <c r="F83" s="97">
        <f t="shared" ref="F83" si="2">SUM(F51:G81)</f>
        <v>9</v>
      </c>
      <c r="G83" s="98"/>
      <c r="H83" s="97">
        <f t="shared" ref="H83" si="3">SUM(H51:I81)</f>
        <v>26</v>
      </c>
      <c r="I83" s="98"/>
      <c r="J83" s="97">
        <f t="shared" ref="J83" si="4">SUM(J51:K81)</f>
        <v>9.1999999999999993</v>
      </c>
      <c r="K83" s="98"/>
      <c r="L83" s="97">
        <f>SUM(L51:M81)</f>
        <v>72.599999999999994</v>
      </c>
      <c r="M83" s="98"/>
      <c r="N83" s="97">
        <f>SUM(N51:O81)</f>
        <v>8.3000000000000007</v>
      </c>
      <c r="O83" s="98"/>
      <c r="P83" s="97">
        <f>SUM(P51:Q81)</f>
        <v>23.6</v>
      </c>
      <c r="Q83" s="98"/>
      <c r="R83" s="95">
        <f>SUM(R51:S81)</f>
        <v>25.5</v>
      </c>
      <c r="S83" s="96"/>
      <c r="T83" s="95">
        <f>SUM(T51:U81)</f>
        <v>25.1</v>
      </c>
      <c r="U83" s="96"/>
      <c r="V83" s="95">
        <f>SUM(V51:W81)</f>
        <v>55.5</v>
      </c>
      <c r="W83" s="96"/>
      <c r="X83" s="95">
        <f>SUM(X51:Y81)</f>
        <v>98.2</v>
      </c>
      <c r="Y83" s="96"/>
    </row>
    <row r="84" spans="1:25" ht="12.75" customHeight="1" thickBot="1" x14ac:dyDescent="0.2">
      <c r="A84" s="6" t="s">
        <v>23</v>
      </c>
      <c r="B84" s="91">
        <f>B83</f>
        <v>102.9</v>
      </c>
      <c r="C84" s="92"/>
      <c r="D84" s="91">
        <f>B84+D83</f>
        <v>103.60000000000001</v>
      </c>
      <c r="E84" s="92"/>
      <c r="F84" s="91">
        <f>D84+F83</f>
        <v>112.60000000000001</v>
      </c>
      <c r="G84" s="92"/>
      <c r="H84" s="91">
        <f>F84+H83</f>
        <v>138.60000000000002</v>
      </c>
      <c r="I84" s="92"/>
      <c r="J84" s="91">
        <f>H84+J83</f>
        <v>147.80000000000001</v>
      </c>
      <c r="K84" s="92"/>
      <c r="L84" s="91">
        <f>J84+L83</f>
        <v>220.4</v>
      </c>
      <c r="M84" s="92"/>
      <c r="N84" s="91">
        <f>L84+N83</f>
        <v>228.70000000000002</v>
      </c>
      <c r="O84" s="92"/>
      <c r="P84" s="91">
        <f>N84+P83</f>
        <v>252.3</v>
      </c>
      <c r="Q84" s="92"/>
      <c r="R84" s="91">
        <f>P84+R83</f>
        <v>277.8</v>
      </c>
      <c r="S84" s="92"/>
      <c r="T84" s="91">
        <f>R84+T83</f>
        <v>302.90000000000003</v>
      </c>
      <c r="U84" s="92"/>
      <c r="V84" s="91">
        <f>T84+V83</f>
        <v>358.40000000000003</v>
      </c>
      <c r="W84" s="92"/>
      <c r="X84" s="91">
        <f>V84+X83</f>
        <v>456.6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3918" priority="238" operator="between">
      <formula>30</formula>
      <formula>40</formula>
    </cfRule>
  </conditionalFormatting>
  <conditionalFormatting sqref="N23">
    <cfRule type="cellIs" dxfId="3917" priority="237" operator="between">
      <formula>30</formula>
      <formula>40</formula>
    </cfRule>
  </conditionalFormatting>
  <conditionalFormatting sqref="R45">
    <cfRule type="cellIs" dxfId="3916" priority="236" operator="between">
      <formula>40</formula>
      <formula>55</formula>
    </cfRule>
  </conditionalFormatting>
  <conditionalFormatting sqref="B5:X35">
    <cfRule type="cellIs" dxfId="3915" priority="113" operator="between">
      <formula>20</formula>
      <formula>25</formula>
    </cfRule>
    <cfRule type="cellIs" dxfId="3914" priority="235" operator="between">
      <formula>40</formula>
      <formula>55</formula>
    </cfRule>
  </conditionalFormatting>
  <conditionalFormatting sqref="B5:Y35">
    <cfRule type="cellIs" dxfId="3913" priority="112" operator="between">
      <formula>0</formula>
      <formula>5</formula>
    </cfRule>
    <cfRule type="cellIs" dxfId="3912" priority="114" operator="between">
      <formula>20</formula>
      <formula>25</formula>
    </cfRule>
    <cfRule type="cellIs" dxfId="3911" priority="191" operator="between">
      <formula>25</formula>
      <formula>30</formula>
    </cfRule>
    <cfRule type="cellIs" dxfId="3910" priority="225" operator="between">
      <formula>-25</formula>
      <formula>-5</formula>
    </cfRule>
    <cfRule type="cellIs" dxfId="3909" priority="226" operator="between">
      <formula>-5</formula>
      <formula>0</formula>
    </cfRule>
    <cfRule type="cellIs" dxfId="3908" priority="227" operator="between">
      <formula>5</formula>
      <formula>10</formula>
    </cfRule>
    <cfRule type="cellIs" dxfId="3907" priority="228" operator="between">
      <formula>10</formula>
      <formula>15</formula>
    </cfRule>
    <cfRule type="cellIs" dxfId="3906" priority="229" operator="between">
      <formula>15</formula>
      <formula>20</formula>
    </cfRule>
    <cfRule type="cellIs" dxfId="3905" priority="230" operator="between">
      <formula>20</formula>
      <formula>25</formula>
    </cfRule>
    <cfRule type="cellIs" dxfId="3904" priority="231" operator="between">
      <formula>25</formula>
      <formula>30</formula>
    </cfRule>
    <cfRule type="cellIs" dxfId="3903" priority="232" operator="between">
      <formula>25</formula>
      <formula>30</formula>
    </cfRule>
    <cfRule type="cellIs" dxfId="3902" priority="233" operator="between">
      <formula>30</formula>
      <formula>35</formula>
    </cfRule>
    <cfRule type="cellIs" dxfId="3901" priority="234" operator="between">
      <formula>35</formula>
      <formula>40</formula>
    </cfRule>
  </conditionalFormatting>
  <conditionalFormatting sqref="P38:P42 R38:R42 T38:T42 V38:V42 X38:X42">
    <cfRule type="cellIs" dxfId="3900" priority="213" operator="between">
      <formula>40</formula>
      <formula>55</formula>
    </cfRule>
  </conditionalFormatting>
  <conditionalFormatting sqref="P38:P42 R38:R42 T38:T42 V38:V42 X38:X42">
    <cfRule type="cellIs" dxfId="3899" priority="203" operator="between">
      <formula>-25</formula>
      <formula>-5</formula>
    </cfRule>
    <cfRule type="cellIs" dxfId="3898" priority="204" operator="between">
      <formula>-5</formula>
      <formula>0</formula>
    </cfRule>
    <cfRule type="cellIs" dxfId="3897" priority="205" operator="between">
      <formula>5</formula>
      <formula>10</formula>
    </cfRule>
    <cfRule type="cellIs" dxfId="3896" priority="206" operator="between">
      <formula>10</formula>
      <formula>15</formula>
    </cfRule>
    <cfRule type="cellIs" dxfId="3895" priority="207" operator="between">
      <formula>15</formula>
      <formula>20</formula>
    </cfRule>
    <cfRule type="cellIs" dxfId="3894" priority="208" operator="between">
      <formula>20</formula>
      <formula>25</formula>
    </cfRule>
    <cfRule type="cellIs" dxfId="3893" priority="209" operator="between">
      <formula>25</formula>
      <formula>30</formula>
    </cfRule>
    <cfRule type="cellIs" dxfId="3892" priority="210" operator="between">
      <formula>25</formula>
      <formula>30</formula>
    </cfRule>
    <cfRule type="cellIs" dxfId="3891" priority="211" operator="between">
      <formula>30</formula>
      <formula>35</formula>
    </cfRule>
    <cfRule type="cellIs" dxfId="3890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3889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3888" priority="214" operator="between">
      <formula>-25</formula>
      <formula>-5</formula>
    </cfRule>
    <cfRule type="cellIs" dxfId="3887" priority="215" operator="between">
      <formula>-5</formula>
      <formula>0</formula>
    </cfRule>
    <cfRule type="cellIs" dxfId="3886" priority="216" operator="between">
      <formula>5</formula>
      <formula>10</formula>
    </cfRule>
    <cfRule type="cellIs" dxfId="3885" priority="217" operator="between">
      <formula>10</formula>
      <formula>15</formula>
    </cfRule>
    <cfRule type="cellIs" dxfId="3884" priority="218" operator="between">
      <formula>15</formula>
      <formula>20</formula>
    </cfRule>
    <cfRule type="cellIs" dxfId="3883" priority="219" operator="between">
      <formula>20</formula>
      <formula>25</formula>
    </cfRule>
    <cfRule type="cellIs" dxfId="3882" priority="220" operator="between">
      <formula>25</formula>
      <formula>30</formula>
    </cfRule>
    <cfRule type="cellIs" dxfId="3881" priority="221" operator="between">
      <formula>25</formula>
      <formula>30</formula>
    </cfRule>
    <cfRule type="cellIs" dxfId="3880" priority="222" operator="between">
      <formula>30</formula>
      <formula>35</formula>
    </cfRule>
    <cfRule type="cellIs" dxfId="3879" priority="223" operator="between">
      <formula>35</formula>
      <formula>40</formula>
    </cfRule>
  </conditionalFormatting>
  <conditionalFormatting sqref="D83 B83 P83 N83 L83 H83 F83 P51:P81 R51:R81 B51:B81 D51:D81 F51:F81 H51:H81 J51:J81 L51:L81 N51:N81 V51:V81 X51:X81 T51:T81">
    <cfRule type="cellIs" dxfId="3878" priority="192" operator="between">
      <formula>-25</formula>
      <formula>-5</formula>
    </cfRule>
    <cfRule type="cellIs" dxfId="3877" priority="193" operator="between">
      <formula>-5</formula>
      <formula>0</formula>
    </cfRule>
    <cfRule type="cellIs" dxfId="3876" priority="194" operator="between">
      <formula>5</formula>
      <formula>10</formula>
    </cfRule>
    <cfRule type="cellIs" dxfId="3875" priority="195" operator="between">
      <formula>10</formula>
      <formula>15</formula>
    </cfRule>
    <cfRule type="cellIs" dxfId="3874" priority="196" operator="between">
      <formula>15</formula>
      <formula>20</formula>
    </cfRule>
    <cfRule type="cellIs" dxfId="3873" priority="197" operator="between">
      <formula>20</formula>
      <formula>25</formula>
    </cfRule>
    <cfRule type="cellIs" dxfId="3872" priority="198" operator="between">
      <formula>25</formula>
      <formula>30</formula>
    </cfRule>
    <cfRule type="cellIs" dxfId="3871" priority="199" operator="between">
      <formula>25</formula>
      <formula>30</formula>
    </cfRule>
    <cfRule type="cellIs" dxfId="3870" priority="200" operator="between">
      <formula>30</formula>
      <formula>35</formula>
    </cfRule>
    <cfRule type="cellIs" dxfId="3869" priority="201" operator="between">
      <formula>35</formula>
      <formula>40</formula>
    </cfRule>
  </conditionalFormatting>
  <conditionalFormatting sqref="D83 B83 P83 N83 L83 H83 F83 P51:P81 R51:R81 B51:B81 D51:D81 F51:F81 H51:H81 J51:J81 L51:L81 N51:N81 V51:V81 X51:X81 T51:T81">
    <cfRule type="cellIs" dxfId="3868" priority="202" operator="between">
      <formula>40</formula>
      <formula>55</formula>
    </cfRule>
  </conditionalFormatting>
  <conditionalFormatting sqref="B51:Y81">
    <cfRule type="cellIs" dxfId="3867" priority="184" operator="between">
      <formula>50</formula>
      <formula>300</formula>
    </cfRule>
    <cfRule type="cellIs" dxfId="3866" priority="185" operator="between">
      <formula>20</formula>
      <formula>50</formula>
    </cfRule>
    <cfRule type="cellIs" dxfId="3865" priority="186" operator="between">
      <formula>10</formula>
      <formula>20</formula>
    </cfRule>
    <cfRule type="cellIs" dxfId="3864" priority="187" operator="between">
      <formula>5</formula>
      <formula>10</formula>
    </cfRule>
    <cfRule type="cellIs" dxfId="3863" priority="188" operator="between">
      <formula>2</formula>
      <formula>5</formula>
    </cfRule>
    <cfRule type="cellIs" dxfId="3862" priority="189" operator="between">
      <formula>1</formula>
      <formula>2</formula>
    </cfRule>
    <cfRule type="cellIs" dxfId="3861" priority="190" operator="between">
      <formula>0</formula>
      <formula>1</formula>
    </cfRule>
  </conditionalFormatting>
  <conditionalFormatting sqref="H41 F41">
    <cfRule type="cellIs" dxfId="3860" priority="183" operator="between">
      <formula>40</formula>
      <formula>55</formula>
    </cfRule>
  </conditionalFormatting>
  <conditionalFormatting sqref="H41 F41">
    <cfRule type="cellIs" dxfId="3859" priority="173" operator="between">
      <formula>-25</formula>
      <formula>-5</formula>
    </cfRule>
    <cfRule type="cellIs" dxfId="3858" priority="174" operator="between">
      <formula>-5</formula>
      <formula>0</formula>
    </cfRule>
    <cfRule type="cellIs" dxfId="3857" priority="175" operator="between">
      <formula>5</formula>
      <formula>10</formula>
    </cfRule>
    <cfRule type="cellIs" dxfId="3856" priority="176" operator="between">
      <formula>10</formula>
      <formula>15</formula>
    </cfRule>
    <cfRule type="cellIs" dxfId="3855" priority="177" operator="between">
      <formula>15</formula>
      <formula>20</formula>
    </cfRule>
    <cfRule type="cellIs" dxfId="3854" priority="178" operator="between">
      <formula>20</formula>
      <formula>25</formula>
    </cfRule>
    <cfRule type="cellIs" dxfId="3853" priority="179" operator="between">
      <formula>25</formula>
      <formula>30</formula>
    </cfRule>
    <cfRule type="cellIs" dxfId="3852" priority="180" operator="between">
      <formula>25</formula>
      <formula>30</formula>
    </cfRule>
    <cfRule type="cellIs" dxfId="3851" priority="181" operator="between">
      <formula>30</formula>
      <formula>35</formula>
    </cfRule>
    <cfRule type="cellIs" dxfId="3850" priority="182" operator="between">
      <formula>35</formula>
      <formula>40</formula>
    </cfRule>
  </conditionalFormatting>
  <conditionalFormatting sqref="H42:I42">
    <cfRule type="cellIs" dxfId="3849" priority="172" operator="between">
      <formula>0</formula>
      <formula>5</formula>
    </cfRule>
  </conditionalFormatting>
  <conditionalFormatting sqref="F42">
    <cfRule type="cellIs" dxfId="3848" priority="171" operator="between">
      <formula>40</formula>
      <formula>55</formula>
    </cfRule>
  </conditionalFormatting>
  <conditionalFormatting sqref="F42">
    <cfRule type="cellIs" dxfId="3847" priority="161" operator="between">
      <formula>-25</formula>
      <formula>-5</formula>
    </cfRule>
    <cfRule type="cellIs" dxfId="3846" priority="162" operator="between">
      <formula>-5</formula>
      <formula>0</formula>
    </cfRule>
    <cfRule type="cellIs" dxfId="3845" priority="163" operator="between">
      <formula>5</formula>
      <formula>10</formula>
    </cfRule>
    <cfRule type="cellIs" dxfId="3844" priority="164" operator="between">
      <formula>10</formula>
      <formula>15</formula>
    </cfRule>
    <cfRule type="cellIs" dxfId="3843" priority="165" operator="between">
      <formula>15</formula>
      <formula>20</formula>
    </cfRule>
    <cfRule type="cellIs" dxfId="3842" priority="166" operator="between">
      <formula>20</formula>
      <formula>25</formula>
    </cfRule>
    <cfRule type="cellIs" dxfId="3841" priority="167" operator="between">
      <formula>25</formula>
      <formula>30</formula>
    </cfRule>
    <cfRule type="cellIs" dxfId="3840" priority="168" operator="between">
      <formula>25</formula>
      <formula>30</formula>
    </cfRule>
    <cfRule type="cellIs" dxfId="3839" priority="169" operator="between">
      <formula>30</formula>
      <formula>35</formula>
    </cfRule>
    <cfRule type="cellIs" dxfId="3838" priority="170" operator="between">
      <formula>35</formula>
      <formula>40</formula>
    </cfRule>
  </conditionalFormatting>
  <conditionalFormatting sqref="F42:G42">
    <cfRule type="cellIs" dxfId="3837" priority="160" operator="between">
      <formula>0</formula>
      <formula>5</formula>
    </cfRule>
  </conditionalFormatting>
  <conditionalFormatting sqref="D41 B41">
    <cfRule type="cellIs" dxfId="3836" priority="159" operator="between">
      <formula>40</formula>
      <formula>55</formula>
    </cfRule>
  </conditionalFormatting>
  <conditionalFormatting sqref="D41 B41">
    <cfRule type="cellIs" dxfId="3835" priority="149" operator="between">
      <formula>-25</formula>
      <formula>-5</formula>
    </cfRule>
    <cfRule type="cellIs" dxfId="3834" priority="150" operator="between">
      <formula>-5</formula>
      <formula>0</formula>
    </cfRule>
    <cfRule type="cellIs" dxfId="3833" priority="151" operator="between">
      <formula>5</formula>
      <formula>10</formula>
    </cfRule>
    <cfRule type="cellIs" dxfId="3832" priority="152" operator="between">
      <formula>10</formula>
      <formula>15</formula>
    </cfRule>
    <cfRule type="cellIs" dxfId="3831" priority="153" operator="between">
      <formula>15</formula>
      <formula>20</formula>
    </cfRule>
    <cfRule type="cellIs" dxfId="3830" priority="154" operator="between">
      <formula>20</formula>
      <formula>25</formula>
    </cfRule>
    <cfRule type="cellIs" dxfId="3829" priority="155" operator="between">
      <formula>25</formula>
      <formula>30</formula>
    </cfRule>
    <cfRule type="cellIs" dxfId="3828" priority="156" operator="between">
      <formula>25</formula>
      <formula>30</formula>
    </cfRule>
    <cfRule type="cellIs" dxfId="3827" priority="157" operator="between">
      <formula>30</formula>
      <formula>35</formula>
    </cfRule>
    <cfRule type="cellIs" dxfId="3826" priority="158" operator="between">
      <formula>35</formula>
      <formula>40</formula>
    </cfRule>
  </conditionalFormatting>
  <conditionalFormatting sqref="B41:E41">
    <cfRule type="cellIs" dxfId="3825" priority="148" operator="between">
      <formula>0</formula>
      <formula>5</formula>
    </cfRule>
  </conditionalFormatting>
  <conditionalFormatting sqref="C7:C35">
    <cfRule type="cellIs" dxfId="3824" priority="147" operator="between">
      <formula>0</formula>
      <formula>5</formula>
    </cfRule>
  </conditionalFormatting>
  <conditionalFormatting sqref="B6">
    <cfRule type="cellIs" dxfId="3823" priority="146" operator="between">
      <formula>15</formula>
      <formula>20</formula>
    </cfRule>
  </conditionalFormatting>
  <conditionalFormatting sqref="B38">
    <cfRule type="cellIs" dxfId="3822" priority="145" operator="between">
      <formula>40</formula>
      <formula>55</formula>
    </cfRule>
  </conditionalFormatting>
  <conditionalFormatting sqref="B38">
    <cfRule type="cellIs" dxfId="3821" priority="135" operator="between">
      <formula>-25</formula>
      <formula>-5</formula>
    </cfRule>
    <cfRule type="cellIs" dxfId="3820" priority="136" operator="between">
      <formula>-5</formula>
      <formula>0</formula>
    </cfRule>
    <cfRule type="cellIs" dxfId="3819" priority="137" operator="between">
      <formula>5</formula>
      <formula>10</formula>
    </cfRule>
    <cfRule type="cellIs" dxfId="3818" priority="138" operator="between">
      <formula>10</formula>
      <formula>15</formula>
    </cfRule>
    <cfRule type="cellIs" dxfId="3817" priority="139" operator="between">
      <formula>15</formula>
      <formula>20</formula>
    </cfRule>
    <cfRule type="cellIs" dxfId="3816" priority="140" operator="between">
      <formula>20</formula>
      <formula>25</formula>
    </cfRule>
    <cfRule type="cellIs" dxfId="3815" priority="141" operator="between">
      <formula>25</formula>
      <formula>30</formula>
    </cfRule>
    <cfRule type="cellIs" dxfId="3814" priority="142" operator="between">
      <formula>25</formula>
      <formula>30</formula>
    </cfRule>
    <cfRule type="cellIs" dxfId="3813" priority="143" operator="between">
      <formula>30</formula>
      <formula>35</formula>
    </cfRule>
    <cfRule type="cellIs" dxfId="3812" priority="144" operator="between">
      <formula>35</formula>
      <formula>40</formula>
    </cfRule>
  </conditionalFormatting>
  <conditionalFormatting sqref="B83:C83">
    <cfRule type="cellIs" dxfId="3811" priority="133" operator="between">
      <formula>0</formula>
      <formula>1</formula>
    </cfRule>
    <cfRule type="cellIs" dxfId="3810" priority="134" operator="between">
      <formula>0</formula>
      <formula>1</formula>
    </cfRule>
  </conditionalFormatting>
  <conditionalFormatting sqref="D83:E83">
    <cfRule type="cellIs" dxfId="3809" priority="132" operator="between">
      <formula>10</formula>
      <formula>20</formula>
    </cfRule>
  </conditionalFormatting>
  <conditionalFormatting sqref="F83:G83">
    <cfRule type="cellIs" dxfId="3808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3807" priority="129" operator="between">
      <formula>50</formula>
      <formula>300</formula>
    </cfRule>
  </conditionalFormatting>
  <conditionalFormatting sqref="J83">
    <cfRule type="cellIs" dxfId="3806" priority="118" operator="between">
      <formula>-25</formula>
      <formula>-5</formula>
    </cfRule>
    <cfRule type="cellIs" dxfId="3805" priority="119" operator="between">
      <formula>-5</formula>
      <formula>0</formula>
    </cfRule>
    <cfRule type="cellIs" dxfId="3804" priority="120" operator="between">
      <formula>5</formula>
      <formula>10</formula>
    </cfRule>
    <cfRule type="cellIs" dxfId="3803" priority="121" operator="between">
      <formula>10</formula>
      <formula>15</formula>
    </cfRule>
    <cfRule type="cellIs" dxfId="3802" priority="122" operator="between">
      <formula>15</formula>
      <formula>20</formula>
    </cfRule>
    <cfRule type="cellIs" dxfId="3801" priority="123" operator="between">
      <formula>20</formula>
      <formula>25</formula>
    </cfRule>
    <cfRule type="cellIs" dxfId="3800" priority="124" operator="between">
      <formula>25</formula>
      <formula>30</formula>
    </cfRule>
    <cfRule type="cellIs" dxfId="3799" priority="125" operator="between">
      <formula>25</formula>
      <formula>30</formula>
    </cfRule>
    <cfRule type="cellIs" dxfId="3798" priority="126" operator="between">
      <formula>30</formula>
      <formula>35</formula>
    </cfRule>
    <cfRule type="cellIs" dxfId="3797" priority="127" operator="between">
      <formula>35</formula>
      <formula>40</formula>
    </cfRule>
  </conditionalFormatting>
  <conditionalFormatting sqref="J83">
    <cfRule type="cellIs" dxfId="3796" priority="128" operator="between">
      <formula>40</formula>
      <formula>55</formula>
    </cfRule>
  </conditionalFormatting>
  <conditionalFormatting sqref="J83:K83">
    <cfRule type="cellIs" dxfId="3795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3794" priority="115" operator="between">
      <formula>0</formula>
      <formula>5</formula>
    </cfRule>
  </conditionalFormatting>
  <conditionalFormatting sqref="B38:Y42">
    <cfRule type="cellIs" dxfId="3793" priority="110" operator="between">
      <formula>0</formula>
      <formula>5</formula>
    </cfRule>
    <cfRule type="cellIs" dxfId="3792" priority="111" operator="between">
      <formula>20</formula>
      <formula>25</formula>
    </cfRule>
  </conditionalFormatting>
  <conditionalFormatting sqref="B83:Q83">
    <cfRule type="cellIs" dxfId="3791" priority="107" operator="between">
      <formula>50</formula>
      <formula>300</formula>
    </cfRule>
    <cfRule type="cellIs" dxfId="3790" priority="108" operator="between">
      <formula>10</formula>
      <formula>20</formula>
    </cfRule>
    <cfRule type="cellIs" dxfId="3789" priority="109" operator="between">
      <formula>5</formula>
      <formula>10</formula>
    </cfRule>
  </conditionalFormatting>
  <conditionalFormatting sqref="R39">
    <cfRule type="cellIs" dxfId="3788" priority="106" operator="between">
      <formula>40</formula>
      <formula>55</formula>
    </cfRule>
  </conditionalFormatting>
  <conditionalFormatting sqref="R39">
    <cfRule type="cellIs" dxfId="3787" priority="96" operator="between">
      <formula>-25</formula>
      <formula>-5</formula>
    </cfRule>
    <cfRule type="cellIs" dxfId="3786" priority="97" operator="between">
      <formula>-5</formula>
      <formula>0</formula>
    </cfRule>
    <cfRule type="cellIs" dxfId="3785" priority="98" operator="between">
      <formula>5</formula>
      <formula>10</formula>
    </cfRule>
    <cfRule type="cellIs" dxfId="3784" priority="99" operator="between">
      <formula>10</formula>
      <formula>15</formula>
    </cfRule>
    <cfRule type="cellIs" dxfId="3783" priority="100" operator="between">
      <formula>15</formula>
      <formula>20</formula>
    </cfRule>
    <cfRule type="cellIs" dxfId="3782" priority="101" operator="between">
      <formula>20</formula>
      <formula>25</formula>
    </cfRule>
    <cfRule type="cellIs" dxfId="3781" priority="102" operator="between">
      <formula>25</formula>
      <formula>30</formula>
    </cfRule>
    <cfRule type="cellIs" dxfId="3780" priority="103" operator="between">
      <formula>25</formula>
      <formula>30</formula>
    </cfRule>
    <cfRule type="cellIs" dxfId="3779" priority="104" operator="between">
      <formula>30</formula>
      <formula>35</formula>
    </cfRule>
    <cfRule type="cellIs" dxfId="3778" priority="105" operator="between">
      <formula>35</formula>
      <formula>40</formula>
    </cfRule>
  </conditionalFormatting>
  <conditionalFormatting sqref="R41">
    <cfRule type="cellIs" dxfId="3777" priority="95" operator="between">
      <formula>40</formula>
      <formula>55</formula>
    </cfRule>
  </conditionalFormatting>
  <conditionalFormatting sqref="R41">
    <cfRule type="cellIs" dxfId="3776" priority="85" operator="between">
      <formula>-25</formula>
      <formula>-5</formula>
    </cfRule>
    <cfRule type="cellIs" dxfId="3775" priority="86" operator="between">
      <formula>-5</formula>
      <formula>0</formula>
    </cfRule>
    <cfRule type="cellIs" dxfId="3774" priority="87" operator="between">
      <formula>5</formula>
      <formula>10</formula>
    </cfRule>
    <cfRule type="cellIs" dxfId="3773" priority="88" operator="between">
      <formula>10</formula>
      <formula>15</formula>
    </cfRule>
    <cfRule type="cellIs" dxfId="3772" priority="89" operator="between">
      <formula>15</formula>
      <formula>20</formula>
    </cfRule>
    <cfRule type="cellIs" dxfId="3771" priority="90" operator="between">
      <formula>20</formula>
      <formula>25</formula>
    </cfRule>
    <cfRule type="cellIs" dxfId="3770" priority="91" operator="between">
      <formula>25</formula>
      <formula>30</formula>
    </cfRule>
    <cfRule type="cellIs" dxfId="3769" priority="92" operator="between">
      <formula>25</formula>
      <formula>30</formula>
    </cfRule>
    <cfRule type="cellIs" dxfId="3768" priority="93" operator="between">
      <formula>30</formula>
      <formula>35</formula>
    </cfRule>
    <cfRule type="cellIs" dxfId="3767" priority="94" operator="between">
      <formula>35</formula>
      <formula>40</formula>
    </cfRule>
  </conditionalFormatting>
  <conditionalFormatting sqref="R83 T83 V83 X83">
    <cfRule type="cellIs" dxfId="3766" priority="74" operator="between">
      <formula>-25</formula>
      <formula>-5</formula>
    </cfRule>
    <cfRule type="cellIs" dxfId="3765" priority="75" operator="between">
      <formula>-5</formula>
      <formula>0</formula>
    </cfRule>
    <cfRule type="cellIs" dxfId="3764" priority="76" operator="between">
      <formula>5</formula>
      <formula>10</formula>
    </cfRule>
    <cfRule type="cellIs" dxfId="3763" priority="77" operator="between">
      <formula>10</formula>
      <formula>15</formula>
    </cfRule>
    <cfRule type="cellIs" dxfId="3762" priority="78" operator="between">
      <formula>15</formula>
      <formula>20</formula>
    </cfRule>
    <cfRule type="cellIs" dxfId="3761" priority="79" operator="between">
      <formula>20</formula>
      <formula>25</formula>
    </cfRule>
    <cfRule type="cellIs" dxfId="3760" priority="80" operator="between">
      <formula>25</formula>
      <formula>30</formula>
    </cfRule>
    <cfRule type="cellIs" dxfId="3759" priority="81" operator="between">
      <formula>25</formula>
      <formula>30</formula>
    </cfRule>
    <cfRule type="cellIs" dxfId="3758" priority="82" operator="between">
      <formula>30</formula>
      <formula>35</formula>
    </cfRule>
    <cfRule type="cellIs" dxfId="3757" priority="83" operator="between">
      <formula>35</formula>
      <formula>40</formula>
    </cfRule>
  </conditionalFormatting>
  <conditionalFormatting sqref="R83 T83 V83 X83">
    <cfRule type="cellIs" dxfId="3756" priority="84" operator="between">
      <formula>40</formula>
      <formula>55</formula>
    </cfRule>
  </conditionalFormatting>
  <conditionalFormatting sqref="R83:Y83">
    <cfRule type="cellIs" dxfId="3755" priority="67" operator="between">
      <formula>50</formula>
      <formula>300</formula>
    </cfRule>
    <cfRule type="cellIs" dxfId="3754" priority="68" operator="between">
      <formula>20</formula>
      <formula>50</formula>
    </cfRule>
    <cfRule type="cellIs" dxfId="3753" priority="69" operator="between">
      <formula>10</formula>
      <formula>20</formula>
    </cfRule>
    <cfRule type="cellIs" dxfId="3752" priority="70" operator="between">
      <formula>5</formula>
      <formula>10</formula>
    </cfRule>
    <cfRule type="cellIs" dxfId="3751" priority="71" operator="between">
      <formula>2</formula>
      <formula>5</formula>
    </cfRule>
    <cfRule type="cellIs" dxfId="3750" priority="72" operator="between">
      <formula>1</formula>
      <formula>2</formula>
    </cfRule>
    <cfRule type="cellIs" dxfId="3749" priority="73" operator="between">
      <formula>0</formula>
      <formula>1</formula>
    </cfRule>
  </conditionalFormatting>
  <conditionalFormatting sqref="T39">
    <cfRule type="cellIs" dxfId="3748" priority="66" operator="between">
      <formula>40</formula>
      <formula>55</formula>
    </cfRule>
  </conditionalFormatting>
  <conditionalFormatting sqref="T39">
    <cfRule type="cellIs" dxfId="3747" priority="56" operator="between">
      <formula>-25</formula>
      <formula>-5</formula>
    </cfRule>
    <cfRule type="cellIs" dxfId="3746" priority="57" operator="between">
      <formula>-5</formula>
      <formula>0</formula>
    </cfRule>
    <cfRule type="cellIs" dxfId="3745" priority="58" operator="between">
      <formula>5</formula>
      <formula>10</formula>
    </cfRule>
    <cfRule type="cellIs" dxfId="3744" priority="59" operator="between">
      <formula>10</formula>
      <formula>15</formula>
    </cfRule>
    <cfRule type="cellIs" dxfId="3743" priority="60" operator="between">
      <formula>15</formula>
      <formula>20</formula>
    </cfRule>
    <cfRule type="cellIs" dxfId="3742" priority="61" operator="between">
      <formula>20</formula>
      <formula>25</formula>
    </cfRule>
    <cfRule type="cellIs" dxfId="3741" priority="62" operator="between">
      <formula>25</formula>
      <formula>30</formula>
    </cfRule>
    <cfRule type="cellIs" dxfId="3740" priority="63" operator="between">
      <formula>25</formula>
      <formula>30</formula>
    </cfRule>
    <cfRule type="cellIs" dxfId="3739" priority="64" operator="between">
      <formula>30</formula>
      <formula>35</formula>
    </cfRule>
    <cfRule type="cellIs" dxfId="3738" priority="65" operator="between">
      <formula>35</formula>
      <formula>40</formula>
    </cfRule>
  </conditionalFormatting>
  <conditionalFormatting sqref="T41">
    <cfRule type="cellIs" dxfId="3737" priority="55" operator="between">
      <formula>40</formula>
      <formula>55</formula>
    </cfRule>
  </conditionalFormatting>
  <conditionalFormatting sqref="T41">
    <cfRule type="cellIs" dxfId="3736" priority="45" operator="between">
      <formula>-25</formula>
      <formula>-5</formula>
    </cfRule>
    <cfRule type="cellIs" dxfId="3735" priority="46" operator="between">
      <formula>-5</formula>
      <formula>0</formula>
    </cfRule>
    <cfRule type="cellIs" dxfId="3734" priority="47" operator="between">
      <formula>5</formula>
      <formula>10</formula>
    </cfRule>
    <cfRule type="cellIs" dxfId="3733" priority="48" operator="between">
      <formula>10</formula>
      <formula>15</formula>
    </cfRule>
    <cfRule type="cellIs" dxfId="3732" priority="49" operator="between">
      <formula>15</formula>
      <formula>20</formula>
    </cfRule>
    <cfRule type="cellIs" dxfId="3731" priority="50" operator="between">
      <formula>20</formula>
      <formula>25</formula>
    </cfRule>
    <cfRule type="cellIs" dxfId="3730" priority="51" operator="between">
      <formula>25</formula>
      <formula>30</formula>
    </cfRule>
    <cfRule type="cellIs" dxfId="3729" priority="52" operator="between">
      <formula>25</formula>
      <formula>30</formula>
    </cfRule>
    <cfRule type="cellIs" dxfId="3728" priority="53" operator="between">
      <formula>30</formula>
      <formula>35</formula>
    </cfRule>
    <cfRule type="cellIs" dxfId="3727" priority="54" operator="between">
      <formula>35</formula>
      <formula>40</formula>
    </cfRule>
  </conditionalFormatting>
  <conditionalFormatting sqref="V41">
    <cfRule type="cellIs" dxfId="3726" priority="44" operator="between">
      <formula>40</formula>
      <formula>55</formula>
    </cfRule>
  </conditionalFormatting>
  <conditionalFormatting sqref="V41">
    <cfRule type="cellIs" dxfId="3725" priority="34" operator="between">
      <formula>-25</formula>
      <formula>-5</formula>
    </cfRule>
    <cfRule type="cellIs" dxfId="3724" priority="35" operator="between">
      <formula>-5</formula>
      <formula>0</formula>
    </cfRule>
    <cfRule type="cellIs" dxfId="3723" priority="36" operator="between">
      <formula>5</formula>
      <formula>10</formula>
    </cfRule>
    <cfRule type="cellIs" dxfId="3722" priority="37" operator="between">
      <formula>10</formula>
      <formula>15</formula>
    </cfRule>
    <cfRule type="cellIs" dxfId="3721" priority="38" operator="between">
      <formula>15</formula>
      <formula>20</formula>
    </cfRule>
    <cfRule type="cellIs" dxfId="3720" priority="39" operator="between">
      <formula>20</formula>
      <formula>25</formula>
    </cfRule>
    <cfRule type="cellIs" dxfId="3719" priority="40" operator="between">
      <formula>25</formula>
      <formula>30</formula>
    </cfRule>
    <cfRule type="cellIs" dxfId="3718" priority="41" operator="between">
      <formula>25</formula>
      <formula>30</formula>
    </cfRule>
    <cfRule type="cellIs" dxfId="3717" priority="42" operator="between">
      <formula>30</formula>
      <formula>35</formula>
    </cfRule>
    <cfRule type="cellIs" dxfId="3716" priority="43" operator="between">
      <formula>35</formula>
      <formula>40</formula>
    </cfRule>
  </conditionalFormatting>
  <conditionalFormatting sqref="V39">
    <cfRule type="cellIs" dxfId="3715" priority="33" operator="between">
      <formula>40</formula>
      <formula>55</formula>
    </cfRule>
  </conditionalFormatting>
  <conditionalFormatting sqref="V39">
    <cfRule type="cellIs" dxfId="3714" priority="23" operator="between">
      <formula>-25</formula>
      <formula>-5</formula>
    </cfRule>
    <cfRule type="cellIs" dxfId="3713" priority="24" operator="between">
      <formula>-5</formula>
      <formula>0</formula>
    </cfRule>
    <cfRule type="cellIs" dxfId="3712" priority="25" operator="between">
      <formula>5</formula>
      <formula>10</formula>
    </cfRule>
    <cfRule type="cellIs" dxfId="3711" priority="26" operator="between">
      <formula>10</formula>
      <formula>15</formula>
    </cfRule>
    <cfRule type="cellIs" dxfId="3710" priority="27" operator="between">
      <formula>15</formula>
      <formula>20</formula>
    </cfRule>
    <cfRule type="cellIs" dxfId="3709" priority="28" operator="between">
      <formula>20</formula>
      <formula>25</formula>
    </cfRule>
    <cfRule type="cellIs" dxfId="3708" priority="29" operator="between">
      <formula>25</formula>
      <formula>30</formula>
    </cfRule>
    <cfRule type="cellIs" dxfId="3707" priority="30" operator="between">
      <formula>25</formula>
      <formula>30</formula>
    </cfRule>
    <cfRule type="cellIs" dxfId="3706" priority="31" operator="between">
      <formula>30</formula>
      <formula>35</formula>
    </cfRule>
    <cfRule type="cellIs" dxfId="3705" priority="32" operator="between">
      <formula>35</formula>
      <formula>40</formula>
    </cfRule>
  </conditionalFormatting>
  <conditionalFormatting sqref="X39">
    <cfRule type="cellIs" dxfId="3704" priority="1" operator="between">
      <formula>-25</formula>
      <formula>-5</formula>
    </cfRule>
    <cfRule type="cellIs" dxfId="3703" priority="2" operator="between">
      <formula>-5</formula>
      <formula>0</formula>
    </cfRule>
    <cfRule type="cellIs" dxfId="3702" priority="3" operator="between">
      <formula>5</formula>
      <formula>10</formula>
    </cfRule>
    <cfRule type="cellIs" dxfId="3701" priority="4" operator="between">
      <formula>10</formula>
      <formula>15</formula>
    </cfRule>
    <cfRule type="cellIs" dxfId="3700" priority="5" operator="between">
      <formula>15</formula>
      <formula>20</formula>
    </cfRule>
    <cfRule type="cellIs" dxfId="3699" priority="6" operator="between">
      <formula>20</formula>
      <formula>25</formula>
    </cfRule>
    <cfRule type="cellIs" dxfId="3698" priority="7" operator="between">
      <formula>25</formula>
      <formula>30</formula>
    </cfRule>
    <cfRule type="cellIs" dxfId="3697" priority="8" operator="between">
      <formula>25</formula>
      <formula>30</formula>
    </cfRule>
    <cfRule type="cellIs" dxfId="3696" priority="9" operator="between">
      <formula>30</formula>
      <formula>35</formula>
    </cfRule>
    <cfRule type="cellIs" dxfId="3695" priority="10" operator="between">
      <formula>35</formula>
      <formula>40</formula>
    </cfRule>
  </conditionalFormatting>
  <conditionalFormatting sqref="X41">
    <cfRule type="cellIs" dxfId="3694" priority="22" operator="between">
      <formula>40</formula>
      <formula>55</formula>
    </cfRule>
  </conditionalFormatting>
  <conditionalFormatting sqref="X41">
    <cfRule type="cellIs" dxfId="3693" priority="12" operator="between">
      <formula>-25</formula>
      <formula>-5</formula>
    </cfRule>
    <cfRule type="cellIs" dxfId="3692" priority="13" operator="between">
      <formula>-5</formula>
      <formula>0</formula>
    </cfRule>
    <cfRule type="cellIs" dxfId="3691" priority="14" operator="between">
      <formula>5</formula>
      <formula>10</formula>
    </cfRule>
    <cfRule type="cellIs" dxfId="3690" priority="15" operator="between">
      <formula>10</formula>
      <formula>15</formula>
    </cfRule>
    <cfRule type="cellIs" dxfId="3689" priority="16" operator="between">
      <formula>15</formula>
      <formula>20</formula>
    </cfRule>
    <cfRule type="cellIs" dxfId="3688" priority="17" operator="between">
      <formula>20</formula>
      <formula>25</formula>
    </cfRule>
    <cfRule type="cellIs" dxfId="3687" priority="18" operator="between">
      <formula>25</formula>
      <formula>30</formula>
    </cfRule>
    <cfRule type="cellIs" dxfId="3686" priority="19" operator="between">
      <formula>25</formula>
      <formula>30</formula>
    </cfRule>
    <cfRule type="cellIs" dxfId="3685" priority="20" operator="between">
      <formula>30</formula>
      <formula>35</formula>
    </cfRule>
    <cfRule type="cellIs" dxfId="3684" priority="21" operator="between">
      <formula>35</formula>
      <formula>40</formula>
    </cfRule>
  </conditionalFormatting>
  <conditionalFormatting sqref="X39">
    <cfRule type="cellIs" dxfId="3683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customHeight="1" thickBot="1" x14ac:dyDescent="0.6">
      <c r="J2" s="17" t="s">
        <v>58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11.2</v>
      </c>
      <c r="C5" s="10">
        <v>7.9</v>
      </c>
      <c r="D5" s="19">
        <v>17.7</v>
      </c>
      <c r="E5" s="20">
        <v>7.6</v>
      </c>
      <c r="F5" s="19">
        <v>19.8</v>
      </c>
      <c r="G5" s="20">
        <v>5.9</v>
      </c>
      <c r="H5" s="21">
        <v>25</v>
      </c>
      <c r="I5" s="19">
        <v>10.6</v>
      </c>
      <c r="J5" s="22">
        <v>20.6</v>
      </c>
      <c r="K5" s="10">
        <v>7.7</v>
      </c>
      <c r="L5" s="10">
        <v>30.3</v>
      </c>
      <c r="M5" s="10">
        <v>15.6</v>
      </c>
      <c r="N5" s="11">
        <v>31.6</v>
      </c>
      <c r="O5" s="7">
        <v>20.3</v>
      </c>
      <c r="P5" s="10">
        <v>28.5</v>
      </c>
      <c r="Q5" s="10">
        <v>22</v>
      </c>
      <c r="R5" s="10">
        <v>31.3</v>
      </c>
      <c r="S5" s="10">
        <v>20.5</v>
      </c>
      <c r="T5" s="10">
        <v>22.6</v>
      </c>
      <c r="U5" s="10">
        <v>11</v>
      </c>
      <c r="V5" s="10">
        <v>20.399999999999999</v>
      </c>
      <c r="W5" s="10">
        <v>9.6999999999999993</v>
      </c>
      <c r="X5" s="10">
        <v>11.8</v>
      </c>
      <c r="Y5" s="10">
        <v>4</v>
      </c>
    </row>
    <row r="6" spans="1:25" ht="12.75" customHeight="1" thickBot="1" x14ac:dyDescent="0.25">
      <c r="A6" s="6">
        <v>2</v>
      </c>
      <c r="B6" s="10">
        <v>13.5</v>
      </c>
      <c r="C6" s="10">
        <v>7</v>
      </c>
      <c r="D6" s="21">
        <v>13.2</v>
      </c>
      <c r="E6" s="19">
        <v>6.4</v>
      </c>
      <c r="F6" s="21">
        <v>20.100000000000001</v>
      </c>
      <c r="G6" s="19">
        <v>6.6</v>
      </c>
      <c r="H6" s="21">
        <v>25.2</v>
      </c>
      <c r="I6" s="23">
        <v>8.9</v>
      </c>
      <c r="J6" s="21">
        <v>24.5</v>
      </c>
      <c r="K6" s="10">
        <v>8.1</v>
      </c>
      <c r="L6" s="10">
        <v>30.7</v>
      </c>
      <c r="M6" s="10">
        <v>15.3</v>
      </c>
      <c r="N6" s="8">
        <v>35.4</v>
      </c>
      <c r="O6" s="8">
        <v>19.8</v>
      </c>
      <c r="P6" s="10">
        <v>17.899999999999999</v>
      </c>
      <c r="Q6" s="10">
        <v>14.1</v>
      </c>
      <c r="R6" s="10">
        <v>32.1</v>
      </c>
      <c r="S6" s="10">
        <v>21.4</v>
      </c>
      <c r="T6" s="10">
        <v>22.6</v>
      </c>
      <c r="U6" s="10">
        <v>11.8</v>
      </c>
      <c r="V6" s="10">
        <v>22.4</v>
      </c>
      <c r="W6" s="10">
        <v>8.5</v>
      </c>
      <c r="X6" s="10">
        <v>11</v>
      </c>
      <c r="Y6" s="10">
        <v>4.4000000000000004</v>
      </c>
    </row>
    <row r="7" spans="1:25" ht="12.75" customHeight="1" thickBot="1" x14ac:dyDescent="0.25">
      <c r="A7" s="6">
        <v>3</v>
      </c>
      <c r="B7" s="10">
        <v>17.7</v>
      </c>
      <c r="C7" s="10">
        <v>5.8</v>
      </c>
      <c r="D7" s="21">
        <v>15.2</v>
      </c>
      <c r="E7" s="19">
        <v>8.8000000000000007</v>
      </c>
      <c r="F7" s="21">
        <v>21.5</v>
      </c>
      <c r="G7" s="23">
        <v>4</v>
      </c>
      <c r="H7" s="21">
        <v>27.9</v>
      </c>
      <c r="I7" s="19">
        <v>12.8</v>
      </c>
      <c r="J7" s="24">
        <v>23</v>
      </c>
      <c r="K7" s="10">
        <v>8.9</v>
      </c>
      <c r="L7" s="10">
        <v>30.4</v>
      </c>
      <c r="M7" s="10">
        <v>16.5</v>
      </c>
      <c r="N7" s="11">
        <v>32.200000000000003</v>
      </c>
      <c r="O7" s="8">
        <v>19.600000000000001</v>
      </c>
      <c r="P7" s="10">
        <v>27.8</v>
      </c>
      <c r="Q7" s="10">
        <v>14.1</v>
      </c>
      <c r="R7" s="10">
        <v>30.2</v>
      </c>
      <c r="S7" s="10">
        <v>22.8</v>
      </c>
      <c r="T7" s="10">
        <v>23.3</v>
      </c>
      <c r="U7" s="10">
        <v>10.8</v>
      </c>
      <c r="V7" s="10">
        <v>24</v>
      </c>
      <c r="W7" s="10">
        <v>12.2</v>
      </c>
      <c r="X7" s="10">
        <v>8.5</v>
      </c>
      <c r="Y7" s="10">
        <v>6</v>
      </c>
    </row>
    <row r="8" spans="1:25" ht="12.75" customHeight="1" thickBot="1" x14ac:dyDescent="0.25">
      <c r="A8" s="6">
        <v>4</v>
      </c>
      <c r="B8" s="10">
        <v>15.9</v>
      </c>
      <c r="C8" s="10">
        <v>8.3000000000000007</v>
      </c>
      <c r="D8" s="19">
        <v>15.6</v>
      </c>
      <c r="E8" s="23">
        <v>8.8000000000000007</v>
      </c>
      <c r="F8" s="19">
        <v>21.6</v>
      </c>
      <c r="G8" s="23">
        <v>5.8</v>
      </c>
      <c r="H8" s="21">
        <v>24.2</v>
      </c>
      <c r="I8" s="19">
        <v>11</v>
      </c>
      <c r="J8" s="24">
        <v>23.4</v>
      </c>
      <c r="K8" s="10">
        <v>11.4</v>
      </c>
      <c r="L8" s="10">
        <v>35.200000000000003</v>
      </c>
      <c r="M8" s="10">
        <v>17.600000000000001</v>
      </c>
      <c r="N8" s="11">
        <v>33.4</v>
      </c>
      <c r="O8" s="8">
        <v>17.5</v>
      </c>
      <c r="P8" s="10">
        <v>30.9</v>
      </c>
      <c r="Q8" s="10">
        <v>15.7</v>
      </c>
      <c r="R8" s="10">
        <v>32</v>
      </c>
      <c r="S8" s="10">
        <v>21.1</v>
      </c>
      <c r="T8" s="10">
        <v>19.8</v>
      </c>
      <c r="U8" s="10">
        <v>12.8</v>
      </c>
      <c r="V8" s="10">
        <v>16.899999999999999</v>
      </c>
      <c r="W8" s="10">
        <v>12</v>
      </c>
      <c r="X8" s="10">
        <v>9.8000000000000007</v>
      </c>
      <c r="Y8" s="10">
        <v>3.6</v>
      </c>
    </row>
    <row r="9" spans="1:25" ht="12.75" customHeight="1" thickBot="1" x14ac:dyDescent="0.25">
      <c r="A9" s="6">
        <v>5</v>
      </c>
      <c r="B9" s="10">
        <v>16.600000000000001</v>
      </c>
      <c r="C9" s="10">
        <v>7.4</v>
      </c>
      <c r="D9" s="19">
        <v>15.7</v>
      </c>
      <c r="E9" s="23">
        <v>7.7</v>
      </c>
      <c r="F9" s="19">
        <v>18.3</v>
      </c>
      <c r="G9" s="23">
        <v>9</v>
      </c>
      <c r="H9" s="21">
        <v>22.5</v>
      </c>
      <c r="I9" s="23">
        <v>7.6</v>
      </c>
      <c r="J9" s="24">
        <v>24.1</v>
      </c>
      <c r="K9" s="10">
        <v>8.5</v>
      </c>
      <c r="L9" s="10">
        <v>32.299999999999997</v>
      </c>
      <c r="M9" s="10">
        <v>18.100000000000001</v>
      </c>
      <c r="N9" s="11">
        <v>34.299999999999997</v>
      </c>
      <c r="O9" s="8">
        <v>20.6</v>
      </c>
      <c r="P9" s="10">
        <v>32.700000000000003</v>
      </c>
      <c r="Q9" s="10">
        <v>17.5</v>
      </c>
      <c r="R9" s="10">
        <v>28.5</v>
      </c>
      <c r="S9" s="10">
        <v>20.8</v>
      </c>
      <c r="T9" s="10">
        <v>21.2</v>
      </c>
      <c r="U9" s="10">
        <v>12.5</v>
      </c>
      <c r="V9" s="10">
        <v>16.100000000000001</v>
      </c>
      <c r="W9" s="10">
        <v>9.8000000000000007</v>
      </c>
      <c r="X9" s="10">
        <v>10</v>
      </c>
      <c r="Y9" s="10">
        <v>0.7</v>
      </c>
    </row>
    <row r="10" spans="1:25" ht="12.75" customHeight="1" thickBot="1" x14ac:dyDescent="0.25">
      <c r="A10" s="6">
        <v>6</v>
      </c>
      <c r="B10" s="10">
        <v>14.9</v>
      </c>
      <c r="C10" s="10">
        <v>3.3</v>
      </c>
      <c r="D10" s="19">
        <v>15.3</v>
      </c>
      <c r="E10" s="23">
        <v>4.5</v>
      </c>
      <c r="F10" s="19">
        <v>23.6</v>
      </c>
      <c r="G10" s="23">
        <v>8.1</v>
      </c>
      <c r="H10" s="21">
        <v>23.1</v>
      </c>
      <c r="I10" s="23">
        <v>5</v>
      </c>
      <c r="J10" s="21">
        <v>23.1</v>
      </c>
      <c r="K10" s="10">
        <v>10</v>
      </c>
      <c r="L10" s="10">
        <v>27.9</v>
      </c>
      <c r="M10" s="10">
        <v>16.100000000000001</v>
      </c>
      <c r="N10" s="11">
        <v>35.6</v>
      </c>
      <c r="O10" s="8">
        <v>18.5</v>
      </c>
      <c r="P10" s="10">
        <v>33.5</v>
      </c>
      <c r="Q10" s="10">
        <v>18.100000000000001</v>
      </c>
      <c r="R10" s="10">
        <v>30.5</v>
      </c>
      <c r="S10" s="10">
        <v>17</v>
      </c>
      <c r="T10" s="10">
        <v>18.8</v>
      </c>
      <c r="U10" s="10">
        <v>10.199999999999999</v>
      </c>
      <c r="V10" s="10">
        <v>16.100000000000001</v>
      </c>
      <c r="W10" s="10">
        <v>4.7</v>
      </c>
      <c r="X10" s="10">
        <v>9.5</v>
      </c>
      <c r="Y10" s="10">
        <v>0.3</v>
      </c>
    </row>
    <row r="11" spans="1:25" ht="12.75" customHeight="1" thickBot="1" x14ac:dyDescent="0.25">
      <c r="A11" s="6">
        <v>7</v>
      </c>
      <c r="B11" s="10">
        <v>14</v>
      </c>
      <c r="C11" s="10">
        <v>2.1</v>
      </c>
      <c r="D11" s="19">
        <v>14.9</v>
      </c>
      <c r="E11" s="23">
        <v>1.8</v>
      </c>
      <c r="F11" s="19">
        <v>25.1</v>
      </c>
      <c r="G11" s="23">
        <v>8.8000000000000007</v>
      </c>
      <c r="H11" s="24">
        <v>23.1</v>
      </c>
      <c r="I11" s="19">
        <v>9.4</v>
      </c>
      <c r="J11" s="24">
        <v>26.4</v>
      </c>
      <c r="K11" s="10">
        <v>9.1999999999999993</v>
      </c>
      <c r="L11" s="10">
        <v>26.5</v>
      </c>
      <c r="M11" s="10">
        <v>18.7</v>
      </c>
      <c r="N11" s="11">
        <v>31.2</v>
      </c>
      <c r="O11" s="8">
        <v>20.399999999999999</v>
      </c>
      <c r="P11" s="10">
        <v>33.700000000000003</v>
      </c>
      <c r="Q11" s="10">
        <v>18.8</v>
      </c>
      <c r="R11" s="10">
        <v>30.6</v>
      </c>
      <c r="S11" s="10">
        <v>22.3</v>
      </c>
      <c r="T11" s="10">
        <v>21.2</v>
      </c>
      <c r="U11" s="10">
        <v>9.6999999999999993</v>
      </c>
      <c r="V11" s="10">
        <v>17.3</v>
      </c>
      <c r="W11" s="10">
        <v>2.6</v>
      </c>
      <c r="X11" s="10">
        <v>9.1999999999999993</v>
      </c>
      <c r="Y11" s="10">
        <v>0.5</v>
      </c>
    </row>
    <row r="12" spans="1:25" ht="12.75" customHeight="1" thickBot="1" x14ac:dyDescent="0.25">
      <c r="A12" s="6">
        <v>8</v>
      </c>
      <c r="B12" s="10">
        <v>15.2</v>
      </c>
      <c r="C12" s="10">
        <v>2.9</v>
      </c>
      <c r="D12" s="19">
        <v>16</v>
      </c>
      <c r="E12" s="19">
        <v>1</v>
      </c>
      <c r="F12" s="19">
        <v>23.8</v>
      </c>
      <c r="G12" s="19">
        <v>7.1</v>
      </c>
      <c r="H12" s="21">
        <v>19.2</v>
      </c>
      <c r="I12" s="19">
        <v>10.7</v>
      </c>
      <c r="J12" s="21">
        <v>26.1</v>
      </c>
      <c r="K12" s="10">
        <v>9.4</v>
      </c>
      <c r="L12" s="10">
        <v>29.5</v>
      </c>
      <c r="M12" s="10">
        <v>17.600000000000001</v>
      </c>
      <c r="N12" s="9">
        <v>31.5</v>
      </c>
      <c r="O12" s="8">
        <v>17.7</v>
      </c>
      <c r="P12" s="10">
        <v>33.799999999999997</v>
      </c>
      <c r="Q12" s="10">
        <v>18</v>
      </c>
      <c r="R12" s="10">
        <v>29.2</v>
      </c>
      <c r="S12" s="10">
        <v>17</v>
      </c>
      <c r="T12" s="10">
        <v>20.100000000000001</v>
      </c>
      <c r="U12" s="10">
        <v>9.9</v>
      </c>
      <c r="V12" s="10">
        <v>17.899999999999999</v>
      </c>
      <c r="W12" s="10">
        <v>2.5</v>
      </c>
      <c r="X12" s="10">
        <v>10.9</v>
      </c>
      <c r="Y12" s="10">
        <v>-0.2</v>
      </c>
    </row>
    <row r="13" spans="1:25" ht="12.75" customHeight="1" thickBot="1" x14ac:dyDescent="0.25">
      <c r="A13" s="6">
        <v>9</v>
      </c>
      <c r="B13" s="10">
        <v>13.4</v>
      </c>
      <c r="C13" s="10">
        <v>1.6</v>
      </c>
      <c r="D13" s="19">
        <v>15.8</v>
      </c>
      <c r="E13" s="19">
        <v>1.1000000000000001</v>
      </c>
      <c r="F13" s="19">
        <v>23.1</v>
      </c>
      <c r="G13" s="23">
        <v>9.9</v>
      </c>
      <c r="H13" s="21">
        <v>19.100000000000001</v>
      </c>
      <c r="I13" s="19">
        <v>4.3</v>
      </c>
      <c r="J13" s="21">
        <v>26.5</v>
      </c>
      <c r="K13" s="10">
        <v>10.7</v>
      </c>
      <c r="L13" s="10">
        <v>32.200000000000003</v>
      </c>
      <c r="M13" s="10">
        <v>20.2</v>
      </c>
      <c r="N13" s="11">
        <v>31.5</v>
      </c>
      <c r="O13" s="8">
        <v>19.3</v>
      </c>
      <c r="P13" s="10">
        <v>36.200000000000003</v>
      </c>
      <c r="Q13" s="10">
        <v>20.9</v>
      </c>
      <c r="R13" s="10">
        <v>30.5</v>
      </c>
      <c r="S13" s="10">
        <v>15.7</v>
      </c>
      <c r="T13" s="10">
        <v>19.899999999999999</v>
      </c>
      <c r="U13" s="10">
        <v>9.8000000000000007</v>
      </c>
      <c r="V13" s="10">
        <v>18.7</v>
      </c>
      <c r="W13" s="10">
        <v>4.5999999999999996</v>
      </c>
      <c r="X13" s="10">
        <v>9.4</v>
      </c>
      <c r="Y13" s="10">
        <v>0.5</v>
      </c>
    </row>
    <row r="14" spans="1:25" ht="12.75" customHeight="1" thickBot="1" x14ac:dyDescent="0.25">
      <c r="A14" s="6">
        <v>10</v>
      </c>
      <c r="B14" s="10">
        <v>13.3</v>
      </c>
      <c r="C14" s="10">
        <v>4.9000000000000004</v>
      </c>
      <c r="D14" s="21">
        <v>16.7</v>
      </c>
      <c r="E14" s="19">
        <v>2</v>
      </c>
      <c r="F14" s="19">
        <v>18.899999999999999</v>
      </c>
      <c r="G14" s="19">
        <v>4.4000000000000004</v>
      </c>
      <c r="H14" s="24">
        <v>16.2</v>
      </c>
      <c r="I14" s="19">
        <v>3.3</v>
      </c>
      <c r="J14" s="21">
        <v>28</v>
      </c>
      <c r="K14" s="10">
        <v>11.3</v>
      </c>
      <c r="L14" s="10">
        <v>29.1</v>
      </c>
      <c r="M14" s="10">
        <v>18</v>
      </c>
      <c r="N14" s="11">
        <v>32.4</v>
      </c>
      <c r="O14" s="8">
        <v>16.2</v>
      </c>
      <c r="P14" s="10">
        <v>36.299999999999997</v>
      </c>
      <c r="Q14" s="10">
        <v>22.9</v>
      </c>
      <c r="R14" s="10">
        <v>30.7</v>
      </c>
      <c r="S14" s="10">
        <v>18.5</v>
      </c>
      <c r="T14" s="10">
        <v>20.5</v>
      </c>
      <c r="U14" s="10">
        <v>9.1999999999999993</v>
      </c>
      <c r="V14" s="10">
        <v>19.2</v>
      </c>
      <c r="W14" s="10">
        <v>7.5</v>
      </c>
      <c r="X14" s="10">
        <v>12.1</v>
      </c>
      <c r="Y14" s="10">
        <v>1.4</v>
      </c>
    </row>
    <row r="15" spans="1:25" ht="12.75" customHeight="1" thickBot="1" x14ac:dyDescent="0.25">
      <c r="A15" s="6">
        <v>11</v>
      </c>
      <c r="B15" s="10">
        <v>17.2</v>
      </c>
      <c r="C15" s="10">
        <v>8.3000000000000007</v>
      </c>
      <c r="D15" s="21">
        <v>16.8</v>
      </c>
      <c r="E15" s="19">
        <v>5.2</v>
      </c>
      <c r="F15" s="19">
        <v>15.1</v>
      </c>
      <c r="G15" s="19">
        <v>4.5</v>
      </c>
      <c r="H15" s="24">
        <v>14.7</v>
      </c>
      <c r="I15" s="19">
        <v>5.7</v>
      </c>
      <c r="J15" s="24">
        <v>26.9</v>
      </c>
      <c r="K15" s="10">
        <v>15</v>
      </c>
      <c r="L15" s="10">
        <v>28.4</v>
      </c>
      <c r="M15" s="10">
        <v>16.2</v>
      </c>
      <c r="N15" s="11">
        <v>30.1</v>
      </c>
      <c r="O15" s="8">
        <v>19.3</v>
      </c>
      <c r="P15" s="10">
        <v>38.6</v>
      </c>
      <c r="Q15" s="10">
        <v>21</v>
      </c>
      <c r="R15" s="10">
        <v>24.3</v>
      </c>
      <c r="S15" s="10">
        <v>16.3</v>
      </c>
      <c r="T15" s="10">
        <v>21.6</v>
      </c>
      <c r="U15" s="10">
        <v>11.2</v>
      </c>
      <c r="V15" s="10">
        <v>18.100000000000001</v>
      </c>
      <c r="W15" s="10">
        <v>6.5</v>
      </c>
      <c r="X15" s="10">
        <v>14.2</v>
      </c>
      <c r="Y15" s="10">
        <v>6.2</v>
      </c>
    </row>
    <row r="16" spans="1:25" ht="12.75" customHeight="1" thickBot="1" x14ac:dyDescent="0.25">
      <c r="A16" s="6">
        <v>12</v>
      </c>
      <c r="B16" s="10">
        <v>15.9</v>
      </c>
      <c r="C16" s="10">
        <v>9.3000000000000007</v>
      </c>
      <c r="D16" s="21">
        <v>16.7</v>
      </c>
      <c r="E16" s="23">
        <v>4.9000000000000004</v>
      </c>
      <c r="F16" s="19">
        <v>18.899999999999999</v>
      </c>
      <c r="G16" s="23">
        <v>2.6</v>
      </c>
      <c r="H16" s="24">
        <v>16.2</v>
      </c>
      <c r="I16" s="19">
        <v>6.7</v>
      </c>
      <c r="J16" s="24">
        <v>26.3</v>
      </c>
      <c r="K16" s="10">
        <v>13.2</v>
      </c>
      <c r="L16" s="10">
        <v>27.6</v>
      </c>
      <c r="M16" s="10">
        <v>11.1</v>
      </c>
      <c r="N16" s="11">
        <v>32.799999999999997</v>
      </c>
      <c r="O16" s="8">
        <v>18.5</v>
      </c>
      <c r="P16" s="10">
        <v>38.799999999999997</v>
      </c>
      <c r="Q16" s="10">
        <v>22.6</v>
      </c>
      <c r="R16" s="10">
        <v>25</v>
      </c>
      <c r="S16" s="10">
        <v>14.7</v>
      </c>
      <c r="T16" s="10">
        <v>24</v>
      </c>
      <c r="U16" s="10">
        <v>13.5</v>
      </c>
      <c r="V16" s="10">
        <v>18.899999999999999</v>
      </c>
      <c r="W16" s="10">
        <v>4.7</v>
      </c>
      <c r="X16" s="10">
        <v>13.8</v>
      </c>
      <c r="Y16" s="10">
        <v>5.9</v>
      </c>
    </row>
    <row r="17" spans="1:25" ht="12.75" customHeight="1" thickBot="1" x14ac:dyDescent="0.25">
      <c r="A17" s="6">
        <v>13</v>
      </c>
      <c r="B17" s="10">
        <v>17.399999999999999</v>
      </c>
      <c r="C17" s="10">
        <v>8.8000000000000007</v>
      </c>
      <c r="D17" s="21">
        <v>17.8</v>
      </c>
      <c r="E17" s="23">
        <v>1.9</v>
      </c>
      <c r="F17" s="19">
        <v>16.600000000000001</v>
      </c>
      <c r="G17" s="23">
        <v>0.1</v>
      </c>
      <c r="H17" s="21">
        <v>19.5</v>
      </c>
      <c r="I17" s="21">
        <v>4.5</v>
      </c>
      <c r="J17" s="21">
        <v>28.1</v>
      </c>
      <c r="K17" s="10">
        <v>15.6</v>
      </c>
      <c r="L17" s="10">
        <v>27.8</v>
      </c>
      <c r="M17" s="10">
        <v>12.9</v>
      </c>
      <c r="N17" s="11">
        <v>34.4</v>
      </c>
      <c r="O17" s="8">
        <v>19.3</v>
      </c>
      <c r="P17" s="10">
        <v>34.1</v>
      </c>
      <c r="Q17" s="10">
        <v>20.8</v>
      </c>
      <c r="R17" s="10">
        <v>26.9</v>
      </c>
      <c r="S17" s="10">
        <v>16.399999999999999</v>
      </c>
      <c r="T17" s="10">
        <v>22.5</v>
      </c>
      <c r="U17" s="10">
        <v>11.4</v>
      </c>
      <c r="V17" s="10">
        <v>15.3</v>
      </c>
      <c r="W17" s="10">
        <v>6.8</v>
      </c>
      <c r="X17" s="10">
        <v>16.100000000000001</v>
      </c>
      <c r="Y17" s="10">
        <v>6.3</v>
      </c>
    </row>
    <row r="18" spans="1:25" ht="12.75" customHeight="1" thickBot="1" x14ac:dyDescent="0.25">
      <c r="A18" s="6">
        <v>14</v>
      </c>
      <c r="B18" s="10">
        <v>13.5</v>
      </c>
      <c r="C18" s="10">
        <v>4.3</v>
      </c>
      <c r="D18" s="21">
        <v>21.3</v>
      </c>
      <c r="E18" s="19">
        <v>2.9</v>
      </c>
      <c r="F18" s="19">
        <v>19.3</v>
      </c>
      <c r="G18" s="23">
        <v>1.3</v>
      </c>
      <c r="H18" s="21">
        <v>21.4</v>
      </c>
      <c r="I18" s="21">
        <v>2.7</v>
      </c>
      <c r="J18" s="21">
        <v>29.2</v>
      </c>
      <c r="K18" s="10">
        <v>16</v>
      </c>
      <c r="L18" s="10">
        <v>24.3</v>
      </c>
      <c r="M18" s="10">
        <v>18.600000000000001</v>
      </c>
      <c r="N18" s="9">
        <v>30.5</v>
      </c>
      <c r="O18" s="8">
        <v>21.1</v>
      </c>
      <c r="P18" s="10">
        <v>34</v>
      </c>
      <c r="Q18" s="10">
        <v>20</v>
      </c>
      <c r="R18" s="10">
        <v>25.2</v>
      </c>
      <c r="S18" s="10">
        <v>13.7</v>
      </c>
      <c r="T18" s="10">
        <v>23.3</v>
      </c>
      <c r="U18" s="10">
        <v>9.6999999999999993</v>
      </c>
      <c r="V18" s="10">
        <v>17.600000000000001</v>
      </c>
      <c r="W18" s="10">
        <v>5.4</v>
      </c>
      <c r="X18" s="10">
        <v>13.6</v>
      </c>
      <c r="Y18" s="10">
        <v>4.0999999999999996</v>
      </c>
    </row>
    <row r="19" spans="1:25" ht="12.75" customHeight="1" thickBot="1" x14ac:dyDescent="0.25">
      <c r="A19" s="6">
        <v>15</v>
      </c>
      <c r="B19" s="10">
        <v>13.7</v>
      </c>
      <c r="C19" s="10">
        <v>2.2000000000000002</v>
      </c>
      <c r="D19" s="19">
        <v>23</v>
      </c>
      <c r="E19" s="23">
        <v>4.4000000000000004</v>
      </c>
      <c r="F19" s="19">
        <v>21.8</v>
      </c>
      <c r="G19" s="20">
        <v>3.8</v>
      </c>
      <c r="H19" s="24">
        <v>18.7</v>
      </c>
      <c r="I19" s="21">
        <v>10</v>
      </c>
      <c r="J19" s="21">
        <v>27.1</v>
      </c>
      <c r="K19" s="10">
        <v>13.8</v>
      </c>
      <c r="L19" s="10">
        <v>22.3</v>
      </c>
      <c r="M19" s="10">
        <v>13</v>
      </c>
      <c r="N19" s="10">
        <v>31.5</v>
      </c>
      <c r="O19" s="10">
        <v>17.399999999999999</v>
      </c>
      <c r="P19" s="10">
        <v>36</v>
      </c>
      <c r="Q19" s="10">
        <v>18.399999999999999</v>
      </c>
      <c r="R19" s="10">
        <v>25.8</v>
      </c>
      <c r="S19" s="10">
        <v>12.2</v>
      </c>
      <c r="T19" s="10">
        <v>23.6</v>
      </c>
      <c r="U19" s="10">
        <v>10.6</v>
      </c>
      <c r="V19" s="10">
        <v>15</v>
      </c>
      <c r="W19" s="10">
        <v>4.8</v>
      </c>
      <c r="X19" s="10">
        <v>15.5</v>
      </c>
      <c r="Y19" s="10">
        <v>3.6</v>
      </c>
    </row>
    <row r="20" spans="1:25" ht="12.75" customHeight="1" thickBot="1" x14ac:dyDescent="0.25">
      <c r="A20" s="6">
        <v>16</v>
      </c>
      <c r="B20" s="10">
        <v>16.2</v>
      </c>
      <c r="C20" s="10">
        <v>3.2</v>
      </c>
      <c r="D20" s="21">
        <v>19.5</v>
      </c>
      <c r="E20" s="19">
        <v>4</v>
      </c>
      <c r="F20" s="21">
        <v>24.3</v>
      </c>
      <c r="G20" s="23">
        <v>7.2</v>
      </c>
      <c r="H20" s="24">
        <v>21.6</v>
      </c>
      <c r="I20" s="19">
        <v>7</v>
      </c>
      <c r="J20" s="21">
        <v>27.3</v>
      </c>
      <c r="K20" s="10">
        <v>15.3</v>
      </c>
      <c r="L20" s="10">
        <v>27.1</v>
      </c>
      <c r="M20" s="10">
        <v>12.8</v>
      </c>
      <c r="N20" s="10">
        <v>32.5</v>
      </c>
      <c r="O20" s="10">
        <v>17.8</v>
      </c>
      <c r="P20" s="10">
        <v>33.6</v>
      </c>
      <c r="Q20" s="10">
        <v>21.1</v>
      </c>
      <c r="R20" s="10">
        <v>27.5</v>
      </c>
      <c r="S20" s="10">
        <v>13.3</v>
      </c>
      <c r="T20" s="10">
        <v>21.5</v>
      </c>
      <c r="U20" s="10">
        <v>9.4</v>
      </c>
      <c r="V20" s="10">
        <v>16</v>
      </c>
      <c r="W20" s="10">
        <v>5.4</v>
      </c>
      <c r="X20" s="10">
        <v>13.7</v>
      </c>
      <c r="Y20" s="10">
        <v>1.8</v>
      </c>
    </row>
    <row r="21" spans="1:25" ht="12.75" customHeight="1" thickBot="1" x14ac:dyDescent="0.25">
      <c r="A21" s="6">
        <v>17</v>
      </c>
      <c r="B21" s="10">
        <v>14.5</v>
      </c>
      <c r="C21" s="10">
        <v>3.3</v>
      </c>
      <c r="D21" s="21">
        <v>21.3</v>
      </c>
      <c r="E21" s="23">
        <v>6.5</v>
      </c>
      <c r="F21" s="21">
        <v>25.2</v>
      </c>
      <c r="G21" s="23">
        <v>6.2</v>
      </c>
      <c r="H21" s="24">
        <v>21</v>
      </c>
      <c r="I21" s="19">
        <v>8.1</v>
      </c>
      <c r="J21" s="24">
        <v>29.5</v>
      </c>
      <c r="K21" s="10">
        <v>13.7</v>
      </c>
      <c r="L21" s="10">
        <v>28</v>
      </c>
      <c r="M21" s="10">
        <v>15.3</v>
      </c>
      <c r="N21" s="10">
        <v>33.200000000000003</v>
      </c>
      <c r="O21" s="10">
        <v>20.3</v>
      </c>
      <c r="P21" s="10">
        <v>36.299999999999997</v>
      </c>
      <c r="Q21" s="10">
        <v>20</v>
      </c>
      <c r="R21" s="10">
        <v>25.1</v>
      </c>
      <c r="S21" s="10">
        <v>17.8</v>
      </c>
      <c r="T21" s="10">
        <v>23.1</v>
      </c>
      <c r="U21" s="10">
        <v>12</v>
      </c>
      <c r="V21" s="10">
        <v>14.3</v>
      </c>
      <c r="W21" s="10">
        <v>4.4000000000000004</v>
      </c>
      <c r="X21" s="10">
        <v>12.8</v>
      </c>
      <c r="Y21" s="10">
        <v>1.3</v>
      </c>
    </row>
    <row r="22" spans="1:25" ht="12.75" customHeight="1" thickBot="1" x14ac:dyDescent="0.25">
      <c r="A22" s="6">
        <v>18</v>
      </c>
      <c r="B22" s="10">
        <v>13.7</v>
      </c>
      <c r="C22" s="10">
        <v>4.3</v>
      </c>
      <c r="D22" s="19">
        <v>21.6</v>
      </c>
      <c r="E22" s="20">
        <v>4.5</v>
      </c>
      <c r="F22" s="21">
        <v>22.9</v>
      </c>
      <c r="G22" s="23">
        <v>7.2</v>
      </c>
      <c r="H22" s="24">
        <v>22.1</v>
      </c>
      <c r="I22" s="19">
        <v>4.8</v>
      </c>
      <c r="J22" s="24">
        <v>27.9</v>
      </c>
      <c r="K22" s="10">
        <v>14.3</v>
      </c>
      <c r="L22" s="10">
        <v>31.2</v>
      </c>
      <c r="M22" s="10">
        <v>14.6</v>
      </c>
      <c r="N22" s="10">
        <v>34.799999999999997</v>
      </c>
      <c r="O22" s="10">
        <v>18.5</v>
      </c>
      <c r="P22" s="10">
        <v>30.7</v>
      </c>
      <c r="Q22" s="10">
        <v>20.7</v>
      </c>
      <c r="R22" s="10">
        <v>27</v>
      </c>
      <c r="S22" s="10">
        <v>18.7</v>
      </c>
      <c r="T22" s="10">
        <v>20</v>
      </c>
      <c r="U22" s="10">
        <v>13.9</v>
      </c>
      <c r="V22" s="10">
        <v>11.9</v>
      </c>
      <c r="W22" s="10">
        <v>9.1</v>
      </c>
      <c r="X22" s="10">
        <v>11.5</v>
      </c>
      <c r="Y22" s="10">
        <v>7.1</v>
      </c>
    </row>
    <row r="23" spans="1:25" ht="12.75" customHeight="1" thickBot="1" x14ac:dyDescent="0.25">
      <c r="A23" s="6">
        <v>19</v>
      </c>
      <c r="B23" s="10">
        <v>18.2</v>
      </c>
      <c r="C23" s="10">
        <v>7.9</v>
      </c>
      <c r="D23" s="19">
        <v>21.4</v>
      </c>
      <c r="E23" s="20">
        <v>3.3</v>
      </c>
      <c r="F23" s="19">
        <v>23.3</v>
      </c>
      <c r="G23" s="20">
        <v>5.9</v>
      </c>
      <c r="H23" s="21">
        <v>24.6</v>
      </c>
      <c r="I23" s="19">
        <v>6</v>
      </c>
      <c r="J23" s="24">
        <v>26.5</v>
      </c>
      <c r="K23" s="10">
        <v>13.4</v>
      </c>
      <c r="L23" s="10">
        <v>33.200000000000003</v>
      </c>
      <c r="M23" s="10">
        <v>16</v>
      </c>
      <c r="N23" s="10">
        <v>37.1</v>
      </c>
      <c r="O23" s="10">
        <v>19.7</v>
      </c>
      <c r="P23" s="10">
        <v>32.1</v>
      </c>
      <c r="Q23" s="10">
        <v>18.600000000000001</v>
      </c>
      <c r="R23" s="10">
        <v>26.1</v>
      </c>
      <c r="S23" s="10">
        <v>14.1</v>
      </c>
      <c r="T23" s="10">
        <v>16.8</v>
      </c>
      <c r="U23" s="10">
        <v>12.3</v>
      </c>
      <c r="V23" s="10">
        <v>12.6</v>
      </c>
      <c r="W23" s="10">
        <v>4.5999999999999996</v>
      </c>
      <c r="X23" s="10">
        <v>11</v>
      </c>
      <c r="Y23" s="10">
        <v>1.2</v>
      </c>
    </row>
    <row r="24" spans="1:25" ht="12.75" customHeight="1" thickBot="1" x14ac:dyDescent="0.25">
      <c r="A24" s="6">
        <v>20</v>
      </c>
      <c r="B24" s="10">
        <v>18.399999999999999</v>
      </c>
      <c r="C24" s="10">
        <v>6.5</v>
      </c>
      <c r="D24" s="19">
        <v>18.8</v>
      </c>
      <c r="E24" s="20">
        <v>2.9</v>
      </c>
      <c r="F24" s="19">
        <v>22.2</v>
      </c>
      <c r="G24" s="19">
        <v>6.7</v>
      </c>
      <c r="H24" s="24">
        <v>24.6</v>
      </c>
      <c r="I24" s="19">
        <v>7.6</v>
      </c>
      <c r="J24" s="24">
        <v>25.2</v>
      </c>
      <c r="K24" s="10">
        <v>15</v>
      </c>
      <c r="L24" s="10">
        <v>32.4</v>
      </c>
      <c r="M24" s="10">
        <v>15.9</v>
      </c>
      <c r="N24" s="10">
        <v>35.5</v>
      </c>
      <c r="O24" s="10">
        <v>19.600000000000001</v>
      </c>
      <c r="P24" s="10">
        <v>32.799999999999997</v>
      </c>
      <c r="Q24" s="10">
        <v>20</v>
      </c>
      <c r="R24" s="10">
        <v>25.2</v>
      </c>
      <c r="S24" s="10">
        <v>13</v>
      </c>
      <c r="T24" s="10">
        <v>18.399999999999999</v>
      </c>
      <c r="U24" s="10">
        <v>5.7</v>
      </c>
      <c r="V24" s="10">
        <v>12.5</v>
      </c>
      <c r="W24" s="10">
        <v>0.4</v>
      </c>
      <c r="X24" s="10">
        <v>10.8</v>
      </c>
      <c r="Y24" s="10">
        <v>2.4</v>
      </c>
    </row>
    <row r="25" spans="1:25" ht="12.75" customHeight="1" thickBot="1" x14ac:dyDescent="0.25">
      <c r="A25" s="6">
        <v>21</v>
      </c>
      <c r="B25" s="10">
        <v>12.3</v>
      </c>
      <c r="C25" s="10">
        <v>0.8</v>
      </c>
      <c r="D25" s="21">
        <v>20.399999999999999</v>
      </c>
      <c r="E25" s="19">
        <v>8.8000000000000007</v>
      </c>
      <c r="F25" s="19">
        <v>22.4</v>
      </c>
      <c r="G25" s="23">
        <v>6.2</v>
      </c>
      <c r="H25" s="24">
        <v>24.9</v>
      </c>
      <c r="I25" s="19">
        <v>8.4</v>
      </c>
      <c r="J25" s="24">
        <v>28.3</v>
      </c>
      <c r="K25" s="10">
        <v>15.7</v>
      </c>
      <c r="L25" s="10">
        <v>34.799999999999997</v>
      </c>
      <c r="M25" s="10">
        <v>14.6</v>
      </c>
      <c r="N25" s="10">
        <v>31.6</v>
      </c>
      <c r="O25" s="10">
        <v>20.7</v>
      </c>
      <c r="P25" s="10">
        <v>31.6</v>
      </c>
      <c r="Q25" s="10">
        <v>16.899999999999999</v>
      </c>
      <c r="R25" s="10">
        <v>24.6</v>
      </c>
      <c r="S25" s="10">
        <v>13.9</v>
      </c>
      <c r="T25" s="10">
        <v>20.2</v>
      </c>
      <c r="U25" s="10">
        <v>6.5</v>
      </c>
      <c r="V25" s="10">
        <v>9</v>
      </c>
      <c r="W25" s="10">
        <v>-1.2</v>
      </c>
      <c r="X25" s="10">
        <v>12.8</v>
      </c>
      <c r="Y25" s="10">
        <v>0.9</v>
      </c>
    </row>
    <row r="26" spans="1:25" ht="12.75" customHeight="1" thickBot="1" x14ac:dyDescent="0.25">
      <c r="A26" s="6">
        <v>22</v>
      </c>
      <c r="B26" s="10">
        <v>12.2</v>
      </c>
      <c r="C26" s="10">
        <v>-1.5</v>
      </c>
      <c r="D26" s="21">
        <v>19.2</v>
      </c>
      <c r="E26" s="19">
        <v>9.6</v>
      </c>
      <c r="F26" s="19">
        <v>20.3</v>
      </c>
      <c r="G26" s="23">
        <v>7.9</v>
      </c>
      <c r="H26" s="21">
        <v>24</v>
      </c>
      <c r="I26" s="19">
        <v>7.9</v>
      </c>
      <c r="J26" s="24">
        <v>29.2</v>
      </c>
      <c r="K26" s="10">
        <v>13.6</v>
      </c>
      <c r="L26" s="10">
        <v>31.8</v>
      </c>
      <c r="M26" s="10">
        <v>17.100000000000001</v>
      </c>
      <c r="N26" s="10">
        <v>34.1</v>
      </c>
      <c r="O26" s="10">
        <v>19.7</v>
      </c>
      <c r="P26" s="10">
        <v>32.200000000000003</v>
      </c>
      <c r="Q26" s="10">
        <v>18.5</v>
      </c>
      <c r="R26" s="10">
        <v>23.5</v>
      </c>
      <c r="S26" s="10">
        <v>12</v>
      </c>
      <c r="T26" s="10">
        <v>21</v>
      </c>
      <c r="U26" s="10">
        <v>8.8000000000000007</v>
      </c>
      <c r="V26" s="10">
        <v>6.7</v>
      </c>
      <c r="W26" s="10">
        <v>-0.4</v>
      </c>
      <c r="X26" s="10">
        <v>10.199999999999999</v>
      </c>
      <c r="Y26" s="10">
        <v>0.5</v>
      </c>
    </row>
    <row r="27" spans="1:25" ht="12.75" customHeight="1" thickBot="1" x14ac:dyDescent="0.25">
      <c r="A27" s="6">
        <v>23</v>
      </c>
      <c r="B27" s="10">
        <v>11</v>
      </c>
      <c r="C27" s="10">
        <v>0.9</v>
      </c>
      <c r="D27" s="19">
        <v>19.399999999999999</v>
      </c>
      <c r="E27" s="23">
        <v>3.8</v>
      </c>
      <c r="F27" s="19">
        <v>17.399999999999999</v>
      </c>
      <c r="G27" s="20">
        <v>9.6999999999999993</v>
      </c>
      <c r="H27" s="21">
        <v>28.4</v>
      </c>
      <c r="I27" s="19">
        <v>12.9</v>
      </c>
      <c r="J27" s="25">
        <v>29.3</v>
      </c>
      <c r="K27" s="10">
        <v>16.600000000000001</v>
      </c>
      <c r="L27" s="10">
        <v>31.3</v>
      </c>
      <c r="M27" s="10">
        <v>18.600000000000001</v>
      </c>
      <c r="N27" s="10">
        <v>36.6</v>
      </c>
      <c r="O27" s="10">
        <v>20.2</v>
      </c>
      <c r="P27" s="10">
        <v>31.9</v>
      </c>
      <c r="Q27" s="10">
        <v>19.399999999999999</v>
      </c>
      <c r="R27" s="10">
        <v>21.4</v>
      </c>
      <c r="S27" s="10">
        <v>15.7</v>
      </c>
      <c r="T27" s="10">
        <v>20.5</v>
      </c>
      <c r="U27" s="10">
        <v>9.3000000000000007</v>
      </c>
      <c r="V27" s="10">
        <v>9.3000000000000007</v>
      </c>
      <c r="W27" s="10">
        <v>-0.7</v>
      </c>
      <c r="X27" s="10">
        <v>5.4</v>
      </c>
      <c r="Y27" s="10">
        <v>-1</v>
      </c>
    </row>
    <row r="28" spans="1:25" ht="12.75" customHeight="1" thickBot="1" x14ac:dyDescent="0.25">
      <c r="A28" s="6">
        <v>24</v>
      </c>
      <c r="B28" s="10">
        <v>11.2</v>
      </c>
      <c r="C28" s="10">
        <v>-0.1</v>
      </c>
      <c r="D28" s="19">
        <v>20.5</v>
      </c>
      <c r="E28" s="20">
        <v>5.6</v>
      </c>
      <c r="F28" s="19">
        <v>17.899999999999999</v>
      </c>
      <c r="G28" s="23">
        <v>7.1</v>
      </c>
      <c r="H28" s="21">
        <v>25.7</v>
      </c>
      <c r="I28" s="19">
        <v>11.2</v>
      </c>
      <c r="J28" s="25">
        <v>26.8</v>
      </c>
      <c r="K28" s="10">
        <v>13.7</v>
      </c>
      <c r="L28" s="10">
        <v>32.200000000000003</v>
      </c>
      <c r="M28" s="10">
        <v>17.7</v>
      </c>
      <c r="N28" s="10">
        <v>35.299999999999997</v>
      </c>
      <c r="O28" s="10">
        <v>21.4</v>
      </c>
      <c r="P28" s="10">
        <v>32.299999999999997</v>
      </c>
      <c r="Q28" s="10">
        <v>18.3</v>
      </c>
      <c r="R28" s="10">
        <v>23.7</v>
      </c>
      <c r="S28" s="10">
        <v>14.6</v>
      </c>
      <c r="T28" s="10">
        <v>22.6</v>
      </c>
      <c r="U28" s="10">
        <v>11.4</v>
      </c>
      <c r="V28" s="10">
        <v>11.6</v>
      </c>
      <c r="W28" s="10">
        <v>-0.1</v>
      </c>
      <c r="X28" s="10">
        <v>11.3</v>
      </c>
      <c r="Y28" s="10">
        <v>2.4</v>
      </c>
    </row>
    <row r="29" spans="1:25" ht="12.75" customHeight="1" thickBot="1" x14ac:dyDescent="0.25">
      <c r="A29" s="6">
        <v>25</v>
      </c>
      <c r="B29" s="10">
        <v>9.5</v>
      </c>
      <c r="C29" s="10">
        <v>0.2</v>
      </c>
      <c r="D29" s="23">
        <v>20.8</v>
      </c>
      <c r="E29" s="20">
        <v>3.7</v>
      </c>
      <c r="F29" s="21">
        <v>20.6</v>
      </c>
      <c r="G29" s="23">
        <v>3.1</v>
      </c>
      <c r="H29" s="21">
        <v>27.5</v>
      </c>
      <c r="I29" s="19">
        <v>10.199999999999999</v>
      </c>
      <c r="J29" s="24">
        <v>24.8</v>
      </c>
      <c r="K29" s="10">
        <v>12.4</v>
      </c>
      <c r="L29" s="10">
        <v>30.7</v>
      </c>
      <c r="M29" s="10">
        <v>18.600000000000001</v>
      </c>
      <c r="N29" s="10">
        <v>33.299999999999997</v>
      </c>
      <c r="O29" s="10">
        <v>21.5</v>
      </c>
      <c r="P29" s="10">
        <v>32.200000000000003</v>
      </c>
      <c r="Q29" s="10">
        <v>19.7</v>
      </c>
      <c r="R29" s="10">
        <v>23.7</v>
      </c>
      <c r="S29" s="10">
        <v>15.9</v>
      </c>
      <c r="T29" s="10">
        <v>23.8</v>
      </c>
      <c r="U29" s="10">
        <v>15.2</v>
      </c>
      <c r="V29" s="10">
        <v>10</v>
      </c>
      <c r="W29" s="10">
        <v>1.8</v>
      </c>
      <c r="X29" s="10">
        <v>10.3</v>
      </c>
      <c r="Y29" s="10">
        <v>-0.7</v>
      </c>
    </row>
    <row r="30" spans="1:25" ht="12.75" customHeight="1" thickBot="1" x14ac:dyDescent="0.25">
      <c r="A30" s="6">
        <v>26</v>
      </c>
      <c r="B30" s="10">
        <v>11.4</v>
      </c>
      <c r="C30" s="10">
        <v>1.7</v>
      </c>
      <c r="D30" s="19">
        <v>21.5</v>
      </c>
      <c r="E30" s="20">
        <v>3.6</v>
      </c>
      <c r="F30" s="21">
        <v>22.2</v>
      </c>
      <c r="G30" s="20">
        <v>9.1999999999999993</v>
      </c>
      <c r="H30" s="21">
        <v>25.8</v>
      </c>
      <c r="I30" s="19">
        <v>10.4</v>
      </c>
      <c r="J30" s="24">
        <v>27.5</v>
      </c>
      <c r="K30" s="10">
        <v>14.3</v>
      </c>
      <c r="L30" s="10">
        <v>30.8</v>
      </c>
      <c r="M30" s="10">
        <v>17.899999999999999</v>
      </c>
      <c r="N30" s="10">
        <v>35.6</v>
      </c>
      <c r="O30" s="10">
        <v>22</v>
      </c>
      <c r="P30" s="10">
        <v>32.1</v>
      </c>
      <c r="Q30" s="10">
        <v>21.5</v>
      </c>
      <c r="R30" s="10">
        <v>25</v>
      </c>
      <c r="S30" s="10">
        <v>13.3</v>
      </c>
      <c r="T30" s="10">
        <v>22.4</v>
      </c>
      <c r="U30" s="10">
        <v>12.2</v>
      </c>
      <c r="V30" s="10">
        <v>15.7</v>
      </c>
      <c r="W30" s="10">
        <v>0.9</v>
      </c>
      <c r="X30" s="10">
        <v>10.7</v>
      </c>
      <c r="Y30" s="10">
        <v>-1</v>
      </c>
    </row>
    <row r="31" spans="1:25" ht="12.75" customHeight="1" thickBot="1" x14ac:dyDescent="0.25">
      <c r="A31" s="6">
        <v>27</v>
      </c>
      <c r="B31" s="10">
        <v>9.9</v>
      </c>
      <c r="C31" s="10">
        <v>5.4</v>
      </c>
      <c r="D31" s="21">
        <v>22.6</v>
      </c>
      <c r="E31" s="19">
        <v>4.7</v>
      </c>
      <c r="F31" s="21">
        <v>23.7</v>
      </c>
      <c r="G31" s="23">
        <v>7.2</v>
      </c>
      <c r="H31" s="21">
        <v>24.1</v>
      </c>
      <c r="I31" s="21">
        <v>8.6999999999999993</v>
      </c>
      <c r="J31" s="24">
        <v>23.1</v>
      </c>
      <c r="K31" s="10">
        <v>14.3</v>
      </c>
      <c r="L31" s="10">
        <v>32.799999999999997</v>
      </c>
      <c r="M31" s="10">
        <v>20.100000000000001</v>
      </c>
      <c r="N31" s="10">
        <v>30.5</v>
      </c>
      <c r="O31" s="10">
        <v>21.3</v>
      </c>
      <c r="P31" s="10">
        <v>31.3</v>
      </c>
      <c r="Q31" s="10">
        <v>20.2</v>
      </c>
      <c r="R31" s="10">
        <v>24.3</v>
      </c>
      <c r="S31" s="10">
        <v>13.1</v>
      </c>
      <c r="T31" s="10">
        <v>21.6</v>
      </c>
      <c r="U31" s="10">
        <v>9.1</v>
      </c>
      <c r="V31" s="10">
        <v>13.9</v>
      </c>
      <c r="W31" s="10">
        <v>3.1</v>
      </c>
      <c r="X31" s="10">
        <v>13.4</v>
      </c>
      <c r="Y31" s="10">
        <v>-0.4</v>
      </c>
    </row>
    <row r="32" spans="1:25" ht="12.75" customHeight="1" thickBot="1" x14ac:dyDescent="0.25">
      <c r="A32" s="6">
        <v>28</v>
      </c>
      <c r="B32" s="10">
        <v>10.9</v>
      </c>
      <c r="C32" s="10">
        <v>5.6</v>
      </c>
      <c r="D32" s="19">
        <v>22.4</v>
      </c>
      <c r="E32" s="19">
        <v>4.9000000000000004</v>
      </c>
      <c r="F32" s="21">
        <v>22.7</v>
      </c>
      <c r="G32" s="19">
        <v>7.4</v>
      </c>
      <c r="H32" s="24">
        <v>23.9</v>
      </c>
      <c r="I32" s="19">
        <v>6.4</v>
      </c>
      <c r="J32" s="24">
        <v>26.4</v>
      </c>
      <c r="K32" s="10">
        <v>12.8</v>
      </c>
      <c r="L32" s="10">
        <v>33.6</v>
      </c>
      <c r="M32" s="10">
        <v>20.8</v>
      </c>
      <c r="N32" s="10">
        <v>32.4</v>
      </c>
      <c r="O32" s="10">
        <v>20.100000000000001</v>
      </c>
      <c r="P32" s="10">
        <v>30.3</v>
      </c>
      <c r="Q32" s="10">
        <v>18.399999999999999</v>
      </c>
      <c r="R32" s="10">
        <v>25.2</v>
      </c>
      <c r="S32" s="10">
        <v>13.2</v>
      </c>
      <c r="T32" s="10">
        <v>23.1</v>
      </c>
      <c r="U32" s="10">
        <v>8.9</v>
      </c>
      <c r="V32" s="10">
        <v>16.600000000000001</v>
      </c>
      <c r="W32" s="10">
        <v>6.4</v>
      </c>
      <c r="X32" s="10">
        <v>13.6</v>
      </c>
      <c r="Y32" s="10">
        <v>3.5</v>
      </c>
    </row>
    <row r="33" spans="1:36" ht="12.75" customHeight="1" thickBot="1" x14ac:dyDescent="0.25">
      <c r="A33" s="6">
        <v>29</v>
      </c>
      <c r="B33" s="10">
        <v>13.5</v>
      </c>
      <c r="C33" s="10">
        <v>6.3</v>
      </c>
      <c r="D33" s="19"/>
      <c r="E33" s="23"/>
      <c r="F33" s="21">
        <v>20.8</v>
      </c>
      <c r="G33" s="19">
        <v>8.1999999999999993</v>
      </c>
      <c r="H33" s="21">
        <v>23</v>
      </c>
      <c r="I33" s="21">
        <v>11.4</v>
      </c>
      <c r="J33" s="24">
        <v>24.5</v>
      </c>
      <c r="K33" s="10">
        <v>13.7</v>
      </c>
      <c r="L33" s="10">
        <v>33.799999999999997</v>
      </c>
      <c r="M33" s="10">
        <v>19.600000000000001</v>
      </c>
      <c r="N33" s="10">
        <v>33.5</v>
      </c>
      <c r="O33" s="10">
        <v>20.100000000000001</v>
      </c>
      <c r="P33" s="10">
        <v>29.5</v>
      </c>
      <c r="Q33" s="10">
        <v>20.5</v>
      </c>
      <c r="R33" s="10">
        <v>25.1</v>
      </c>
      <c r="S33" s="10">
        <v>13.2</v>
      </c>
      <c r="T33" s="10">
        <v>24.5</v>
      </c>
      <c r="U33" s="10">
        <v>8.6</v>
      </c>
      <c r="V33" s="10">
        <v>15.4</v>
      </c>
      <c r="W33" s="10">
        <v>6.9</v>
      </c>
      <c r="X33" s="10">
        <v>10.5</v>
      </c>
      <c r="Y33" s="10">
        <v>2.5</v>
      </c>
    </row>
    <row r="34" spans="1:36" ht="12.75" customHeight="1" thickBot="1" x14ac:dyDescent="0.25">
      <c r="A34" s="6">
        <v>30</v>
      </c>
      <c r="B34" s="10">
        <v>10.1</v>
      </c>
      <c r="C34" s="10">
        <v>3.3</v>
      </c>
      <c r="D34" s="125"/>
      <c r="E34" s="126"/>
      <c r="F34" s="21">
        <v>20.399999999999999</v>
      </c>
      <c r="G34" s="19">
        <v>11</v>
      </c>
      <c r="H34" s="21">
        <v>25.3</v>
      </c>
      <c r="I34" s="21">
        <v>8.4</v>
      </c>
      <c r="J34" s="24">
        <v>24.5</v>
      </c>
      <c r="K34" s="10">
        <v>14.2</v>
      </c>
      <c r="L34" s="10">
        <v>34.4</v>
      </c>
      <c r="M34" s="10">
        <v>20.9</v>
      </c>
      <c r="N34" s="10">
        <v>35.200000000000003</v>
      </c>
      <c r="O34" s="10">
        <v>20.3</v>
      </c>
      <c r="P34" s="10">
        <v>30.3</v>
      </c>
      <c r="Q34" s="10">
        <v>20.8</v>
      </c>
      <c r="R34" s="10">
        <v>23.7</v>
      </c>
      <c r="S34" s="10">
        <v>16.899999999999999</v>
      </c>
      <c r="T34" s="10">
        <v>20.8</v>
      </c>
      <c r="U34" s="10">
        <v>11.4</v>
      </c>
      <c r="V34" s="10">
        <v>12.9</v>
      </c>
      <c r="W34" s="10">
        <v>1.9</v>
      </c>
      <c r="X34" s="10">
        <v>9.3000000000000007</v>
      </c>
      <c r="Y34" s="10">
        <v>3.6</v>
      </c>
    </row>
    <row r="35" spans="1:36" ht="12.75" customHeight="1" thickBot="1" x14ac:dyDescent="0.25">
      <c r="A35" s="6">
        <v>31</v>
      </c>
      <c r="B35" s="10">
        <v>14.6</v>
      </c>
      <c r="C35" s="10">
        <v>7.3</v>
      </c>
      <c r="D35" s="127"/>
      <c r="E35" s="128"/>
      <c r="F35" s="21">
        <v>23.8</v>
      </c>
      <c r="G35" s="23">
        <v>10.3</v>
      </c>
      <c r="H35" s="125"/>
      <c r="I35" s="126"/>
      <c r="J35" s="24">
        <v>27.6</v>
      </c>
      <c r="K35" s="10">
        <v>14</v>
      </c>
      <c r="L35" s="129"/>
      <c r="M35" s="130"/>
      <c r="N35" s="10">
        <v>32.5</v>
      </c>
      <c r="O35" s="10">
        <v>21.3</v>
      </c>
      <c r="P35" s="10">
        <v>31.7</v>
      </c>
      <c r="Q35" s="10">
        <v>20</v>
      </c>
      <c r="R35" s="129"/>
      <c r="S35" s="130"/>
      <c r="T35" s="10">
        <v>21</v>
      </c>
      <c r="U35" s="10">
        <v>9.1999999999999993</v>
      </c>
      <c r="V35" s="129"/>
      <c r="W35" s="130"/>
      <c r="X35" s="10">
        <v>14.8</v>
      </c>
      <c r="Y35" s="10">
        <v>7.6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18.399999999999999</v>
      </c>
      <c r="C38" s="102"/>
      <c r="D38" s="101">
        <v>23</v>
      </c>
      <c r="E38" s="102"/>
      <c r="F38" s="101">
        <v>25.2</v>
      </c>
      <c r="G38" s="102"/>
      <c r="H38" s="101">
        <v>28.4</v>
      </c>
      <c r="I38" s="102"/>
      <c r="J38" s="101">
        <v>29.5</v>
      </c>
      <c r="K38" s="102"/>
      <c r="L38" s="101">
        <v>35.200000000000003</v>
      </c>
      <c r="M38" s="102"/>
      <c r="N38" s="101">
        <v>37.1</v>
      </c>
      <c r="O38" s="102"/>
      <c r="P38" s="101">
        <v>38.799999999999997</v>
      </c>
      <c r="Q38" s="102"/>
      <c r="R38" s="101">
        <v>32.1</v>
      </c>
      <c r="S38" s="102"/>
      <c r="T38" s="101">
        <v>24.5</v>
      </c>
      <c r="U38" s="102"/>
      <c r="V38" s="101">
        <v>24</v>
      </c>
      <c r="W38" s="102"/>
      <c r="X38" s="101">
        <v>16.100000000000001</v>
      </c>
      <c r="Y38" s="102"/>
    </row>
    <row r="39" spans="1:36" ht="12.75" customHeight="1" thickBot="1" x14ac:dyDescent="0.2">
      <c r="A39" s="6" t="s">
        <v>15</v>
      </c>
      <c r="B39" s="116">
        <f>SUM(B5:B35)/31</f>
        <v>13.90322580645161</v>
      </c>
      <c r="C39" s="117"/>
      <c r="D39" s="116">
        <f>SUM(D5:D35)/28</f>
        <v>18.610714285714288</v>
      </c>
      <c r="E39" s="117"/>
      <c r="F39" s="116">
        <f>SUM(F5:F35)/31</f>
        <v>21.212903225806453</v>
      </c>
      <c r="G39" s="117"/>
      <c r="H39" s="116">
        <f>SUM(H5:H34)/30</f>
        <v>22.749999999999996</v>
      </c>
      <c r="I39" s="117"/>
      <c r="J39" s="116">
        <f>SUM(J5:J35)/31</f>
        <v>26.183870967741932</v>
      </c>
      <c r="K39" s="117"/>
      <c r="L39" s="116">
        <f>SUM(L5:L35)/30</f>
        <v>30.419999999999998</v>
      </c>
      <c r="M39" s="117"/>
      <c r="N39" s="116">
        <f>SUM(N5:N35)/31</f>
        <v>33.29354838709677</v>
      </c>
      <c r="O39" s="117"/>
      <c r="P39" s="116">
        <f>SUM(P5:P35)/31</f>
        <v>32.377419354838715</v>
      </c>
      <c r="Q39" s="117"/>
      <c r="R39" s="116">
        <f>SUM(R5:R35)/30</f>
        <v>26.796666666666674</v>
      </c>
      <c r="S39" s="117"/>
      <c r="T39" s="116">
        <f>SUM(T5:T35)/31</f>
        <v>21.493548387096777</v>
      </c>
      <c r="U39" s="117"/>
      <c r="V39" s="118">
        <f>SUM(V5:V35)/30</f>
        <v>15.409999999999998</v>
      </c>
      <c r="W39" s="119"/>
      <c r="X39" s="116">
        <f>SUM(X5:X35)/31</f>
        <v>11.532258064516132</v>
      </c>
      <c r="Y39" s="117"/>
    </row>
    <row r="40" spans="1:36" ht="12.75" customHeight="1" thickBot="1" x14ac:dyDescent="0.2">
      <c r="A40" s="6" t="s">
        <v>16</v>
      </c>
      <c r="B40" s="116">
        <f>(B39+B41)/2</f>
        <v>9.1967741935483858</v>
      </c>
      <c r="C40" s="117"/>
      <c r="D40" s="116">
        <f>(D39+D41)/2</f>
        <v>11.714285714285715</v>
      </c>
      <c r="E40" s="117"/>
      <c r="F40" s="116">
        <f>(F39+F41)/2</f>
        <v>13.870967741935484</v>
      </c>
      <c r="G40" s="117"/>
      <c r="H40" s="116">
        <f>(H39+H41)/2</f>
        <v>15.418333333333333</v>
      </c>
      <c r="I40" s="117"/>
      <c r="J40" s="116">
        <f>(J39+J41)/2</f>
        <v>19.475806451612904</v>
      </c>
      <c r="K40" s="117"/>
      <c r="L40" s="116">
        <f>(L39+L41)/2</f>
        <v>23.643333333333331</v>
      </c>
      <c r="M40" s="117"/>
      <c r="N40" s="116">
        <f>(N39+N41)/2</f>
        <v>26.485483870967737</v>
      </c>
      <c r="O40" s="117"/>
      <c r="P40" s="116">
        <f>(P39+P41)/2</f>
        <v>25.858064516129033</v>
      </c>
      <c r="Q40" s="117"/>
      <c r="R40" s="116">
        <f>(R39+R41)/2</f>
        <v>21.550000000000004</v>
      </c>
      <c r="S40" s="117"/>
      <c r="T40" s="116">
        <f>(T39+T41)/2</f>
        <v>16.03709677419355</v>
      </c>
      <c r="U40" s="117"/>
      <c r="V40" s="116">
        <f>(V39+V41)/2</f>
        <v>10.118333333333332</v>
      </c>
      <c r="W40" s="117"/>
      <c r="X40" s="116">
        <f>(X39+X41)/2</f>
        <v>7.0403225806451619</v>
      </c>
      <c r="Y40" s="117"/>
    </row>
    <row r="41" spans="1:36" ht="12.75" customHeight="1" thickBot="1" x14ac:dyDescent="0.2">
      <c r="A41" s="6" t="s">
        <v>17</v>
      </c>
      <c r="B41" s="116">
        <f>SUM(C5:C35)/31</f>
        <v>4.490322580645163</v>
      </c>
      <c r="C41" s="117"/>
      <c r="D41" s="116">
        <f>SUM(E5:E34)/28</f>
        <v>4.8178571428571431</v>
      </c>
      <c r="E41" s="117"/>
      <c r="F41" s="116">
        <f>SUM(G5:G35)/31</f>
        <v>6.5290322580645155</v>
      </c>
      <c r="G41" s="117"/>
      <c r="H41" s="116">
        <f t="shared" ref="H41" si="0">SUM(I5:I34)/30</f>
        <v>8.0866666666666678</v>
      </c>
      <c r="I41" s="117"/>
      <c r="J41" s="116">
        <f>SUM(K5:K35)/31</f>
        <v>12.767741935483873</v>
      </c>
      <c r="K41" s="117"/>
      <c r="L41" s="118">
        <f>SUM(M5:M35)/30</f>
        <v>16.866666666666667</v>
      </c>
      <c r="M41" s="119"/>
      <c r="N41" s="116">
        <f>SUM(O5:O35)/31</f>
        <v>19.677419354838705</v>
      </c>
      <c r="O41" s="117"/>
      <c r="P41" s="116">
        <f>SUM(Q5:Q35)/31</f>
        <v>19.338709677419352</v>
      </c>
      <c r="Q41" s="117"/>
      <c r="R41" s="118">
        <f>SUM(S5:S35)/30</f>
        <v>16.303333333333331</v>
      </c>
      <c r="S41" s="119"/>
      <c r="T41" s="116">
        <f>SUM(U5:U35)/31</f>
        <v>10.580645161290324</v>
      </c>
      <c r="U41" s="117"/>
      <c r="V41" s="118">
        <f>SUM(W5:W35)/30</f>
        <v>4.826666666666668</v>
      </c>
      <c r="W41" s="119"/>
      <c r="X41" s="116">
        <f>SUM(Y5:Y35)/31</f>
        <v>2.5483870967741926</v>
      </c>
      <c r="Y41" s="117"/>
    </row>
    <row r="42" spans="1:36" ht="12.75" customHeight="1" thickBot="1" x14ac:dyDescent="0.2">
      <c r="A42" s="6" t="s">
        <v>1</v>
      </c>
      <c r="B42" s="101">
        <v>-1.5</v>
      </c>
      <c r="C42" s="102"/>
      <c r="D42" s="101">
        <v>1</v>
      </c>
      <c r="E42" s="102"/>
      <c r="F42" s="101">
        <v>0.1</v>
      </c>
      <c r="G42" s="102"/>
      <c r="H42" s="101">
        <v>2.7</v>
      </c>
      <c r="I42" s="102"/>
      <c r="J42" s="101">
        <v>7.7</v>
      </c>
      <c r="K42" s="102"/>
      <c r="L42" s="101">
        <v>11.1</v>
      </c>
      <c r="M42" s="102"/>
      <c r="N42" s="101">
        <v>16.2</v>
      </c>
      <c r="O42" s="102"/>
      <c r="P42" s="101">
        <v>14.1</v>
      </c>
      <c r="Q42" s="102"/>
      <c r="R42" s="101">
        <v>12</v>
      </c>
      <c r="S42" s="102"/>
      <c r="T42" s="101">
        <v>5.7</v>
      </c>
      <c r="U42" s="102"/>
      <c r="V42" s="101">
        <v>-1.2</v>
      </c>
      <c r="W42" s="102"/>
      <c r="X42" s="101">
        <v>-1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.7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58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>
        <v>6.8</v>
      </c>
      <c r="C51" s="102"/>
      <c r="D51" s="101">
        <v>0.1</v>
      </c>
      <c r="E51" s="102"/>
      <c r="F51" s="101" t="s">
        <v>14</v>
      </c>
      <c r="G51" s="102"/>
      <c r="H51" s="101" t="s">
        <v>14</v>
      </c>
      <c r="I51" s="102"/>
      <c r="J51" s="101">
        <v>1.4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>
        <v>0.6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>
        <v>43.6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>
        <v>4.2</v>
      </c>
      <c r="E53" s="102"/>
      <c r="F53" s="101" t="s">
        <v>14</v>
      </c>
      <c r="G53" s="102"/>
      <c r="H53" s="101" t="s">
        <v>14</v>
      </c>
      <c r="I53" s="102"/>
      <c r="J53" s="101">
        <v>0.2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>
        <v>113.6</v>
      </c>
      <c r="Y53" s="102"/>
    </row>
    <row r="54" spans="1:36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>
        <v>1.6</v>
      </c>
      <c r="U54" s="102"/>
      <c r="V54" s="101">
        <v>3.8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>
        <v>15.6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>
        <v>6.2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>
        <v>15.6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>
        <v>5.4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>
        <v>0.8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>
        <v>0.4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 t="s">
        <v>14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>
        <v>0.9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>
        <v>12.2</v>
      </c>
      <c r="S61" s="102"/>
      <c r="T61" s="101" t="s">
        <v>14</v>
      </c>
      <c r="U61" s="102"/>
      <c r="V61" s="101" t="s">
        <v>14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>
        <v>0.2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 t="s">
        <v>14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 t="s">
        <v>14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>
        <v>0.7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>
        <v>13.6</v>
      </c>
      <c r="I65" s="102"/>
      <c r="J65" s="101">
        <v>4.8</v>
      </c>
      <c r="K65" s="102"/>
      <c r="L65" s="101">
        <v>11.7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>
        <v>0.6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 t="s">
        <v>14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>
        <v>2.4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 t="s">
        <v>14</v>
      </c>
      <c r="S69" s="102"/>
      <c r="T69" s="101">
        <v>11.4</v>
      </c>
      <c r="U69" s="102"/>
      <c r="V69" s="101">
        <v>1.6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 t="s">
        <v>14</v>
      </c>
      <c r="K70" s="102"/>
      <c r="L70" s="101" t="s">
        <v>14</v>
      </c>
      <c r="M70" s="102"/>
      <c r="N70" s="101" t="s">
        <v>14</v>
      </c>
      <c r="O70" s="102"/>
      <c r="P70" s="101">
        <v>44.5</v>
      </c>
      <c r="Q70" s="102"/>
      <c r="R70" s="101" t="s">
        <v>14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>
        <v>0.5</v>
      </c>
      <c r="M73" s="102"/>
      <c r="N73" s="101" t="s">
        <v>14</v>
      </c>
      <c r="O73" s="102"/>
      <c r="P73" s="101" t="s">
        <v>14</v>
      </c>
      <c r="Q73" s="102"/>
      <c r="R73" s="101">
        <v>5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>
        <v>39.299999999999997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>
        <v>7.3</v>
      </c>
      <c r="C75" s="102"/>
      <c r="D75" s="101" t="s">
        <v>14</v>
      </c>
      <c r="E75" s="102"/>
      <c r="F75" s="101" t="s">
        <v>14</v>
      </c>
      <c r="G75" s="102"/>
      <c r="H75" s="101" t="s">
        <v>14</v>
      </c>
      <c r="I75" s="102"/>
      <c r="J75" s="101">
        <v>4.8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>
        <v>8.1999999999999993</v>
      </c>
      <c r="S75" s="102"/>
      <c r="T75" s="101" t="s">
        <v>14</v>
      </c>
      <c r="U75" s="102"/>
      <c r="V75" s="101">
        <v>0.2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>
        <v>4.2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>
        <v>1.8</v>
      </c>
      <c r="Q76" s="102"/>
      <c r="R76" s="101">
        <v>23.8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>
        <v>23.8</v>
      </c>
      <c r="C77" s="102"/>
      <c r="D77" s="101" t="s">
        <v>14</v>
      </c>
      <c r="E77" s="102"/>
      <c r="F77" s="101" t="s">
        <v>14</v>
      </c>
      <c r="G77" s="102"/>
      <c r="H77" s="101">
        <v>0.2</v>
      </c>
      <c r="I77" s="102"/>
      <c r="J77" s="101">
        <v>28.4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5.8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>
        <v>0.6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>
        <v>0.2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>
        <v>1.8</v>
      </c>
      <c r="C80" s="102"/>
      <c r="D80" s="101" t="s">
        <v>14</v>
      </c>
      <c r="E80" s="102"/>
      <c r="F80" s="101">
        <v>2.2000000000000002</v>
      </c>
      <c r="G80" s="102"/>
      <c r="H80" s="101">
        <v>0.2</v>
      </c>
      <c r="I80" s="102"/>
      <c r="J80" s="101">
        <v>4.8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>
        <v>11.4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>
        <v>5.4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>
        <v>2.2999999999999998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6</v>
      </c>
      <c r="C82" s="100"/>
      <c r="D82" s="99">
        <v>3</v>
      </c>
      <c r="E82" s="100"/>
      <c r="F82" s="99">
        <v>3</v>
      </c>
      <c r="G82" s="100"/>
      <c r="H82" s="99">
        <v>8</v>
      </c>
      <c r="I82" s="100"/>
      <c r="J82" s="99">
        <v>8</v>
      </c>
      <c r="K82" s="100"/>
      <c r="L82" s="99">
        <v>4</v>
      </c>
      <c r="M82" s="100"/>
      <c r="N82" s="99">
        <v>1</v>
      </c>
      <c r="O82" s="100"/>
      <c r="P82" s="99">
        <v>4</v>
      </c>
      <c r="Q82" s="100"/>
      <c r="R82" s="99">
        <v>4</v>
      </c>
      <c r="S82" s="100"/>
      <c r="T82" s="99">
        <v>4</v>
      </c>
      <c r="U82" s="100"/>
      <c r="V82" s="99">
        <v>4</v>
      </c>
      <c r="W82" s="100"/>
      <c r="X82" s="99">
        <v>2</v>
      </c>
      <c r="Y82" s="100"/>
    </row>
    <row r="83" spans="1:25" ht="12.75" customHeight="1" thickBot="1" x14ac:dyDescent="0.2">
      <c r="A83" s="6" t="s">
        <v>22</v>
      </c>
      <c r="B83" s="97">
        <f>SUM(B51:C82)</f>
        <v>52.099999999999994</v>
      </c>
      <c r="C83" s="98"/>
      <c r="D83" s="97">
        <f t="shared" ref="D83" si="1">SUM(D51:E81)</f>
        <v>4.9000000000000004</v>
      </c>
      <c r="E83" s="98"/>
      <c r="F83" s="97">
        <f t="shared" ref="F83" si="2">SUM(F51:G81)</f>
        <v>3.3000000000000003</v>
      </c>
      <c r="G83" s="98"/>
      <c r="H83" s="97">
        <f>SUM(H51:I82)</f>
        <v>33.4</v>
      </c>
      <c r="I83" s="98"/>
      <c r="J83" s="97">
        <f>SUM(J51:K82)</f>
        <v>91.899999999999991</v>
      </c>
      <c r="K83" s="98"/>
      <c r="L83" s="97">
        <f>SUM(L51:M81)</f>
        <v>23.8</v>
      </c>
      <c r="M83" s="98"/>
      <c r="N83" s="97">
        <f>SUM(N51:O81)</f>
        <v>0.7</v>
      </c>
      <c r="O83" s="98"/>
      <c r="P83" s="97">
        <f>SUM(P51:Q81)</f>
        <v>92.3</v>
      </c>
      <c r="Q83" s="98"/>
      <c r="R83" s="95">
        <f>SUM(R51:S81)</f>
        <v>49.2</v>
      </c>
      <c r="S83" s="96"/>
      <c r="T83" s="95">
        <f>SUM(T51:U81)</f>
        <v>44.199999999999996</v>
      </c>
      <c r="U83" s="96"/>
      <c r="V83" s="95">
        <f>SUM(V51:W81)</f>
        <v>7.9</v>
      </c>
      <c r="W83" s="96"/>
      <c r="X83" s="95">
        <f>SUM(X51:Y81)</f>
        <v>125</v>
      </c>
      <c r="Y83" s="96"/>
    </row>
    <row r="84" spans="1:25" ht="12.75" customHeight="1" thickBot="1" x14ac:dyDescent="0.2">
      <c r="A84" s="6" t="s">
        <v>23</v>
      </c>
      <c r="B84" s="91">
        <f>B83</f>
        <v>52.099999999999994</v>
      </c>
      <c r="C84" s="92"/>
      <c r="D84" s="91">
        <f>B84+D83</f>
        <v>56.999999999999993</v>
      </c>
      <c r="E84" s="92"/>
      <c r="F84" s="91">
        <f>D84+F83</f>
        <v>60.29999999999999</v>
      </c>
      <c r="G84" s="92"/>
      <c r="H84" s="91">
        <f>F84+H83</f>
        <v>93.699999999999989</v>
      </c>
      <c r="I84" s="92"/>
      <c r="J84" s="91">
        <f>H84+J83</f>
        <v>185.59999999999997</v>
      </c>
      <c r="K84" s="92"/>
      <c r="L84" s="91">
        <f>J84+L83</f>
        <v>209.39999999999998</v>
      </c>
      <c r="M84" s="92"/>
      <c r="N84" s="91">
        <f>L84+N83</f>
        <v>210.09999999999997</v>
      </c>
      <c r="O84" s="92"/>
      <c r="P84" s="91">
        <f>N84+P83</f>
        <v>302.39999999999998</v>
      </c>
      <c r="Q84" s="92"/>
      <c r="R84" s="91">
        <f>P84+R83</f>
        <v>351.59999999999997</v>
      </c>
      <c r="S84" s="92"/>
      <c r="T84" s="91">
        <f>R84+T83</f>
        <v>395.79999999999995</v>
      </c>
      <c r="U84" s="92"/>
      <c r="V84" s="91">
        <f>T84+V83</f>
        <v>403.69999999999993</v>
      </c>
      <c r="W84" s="92"/>
      <c r="X84" s="91">
        <f>V84+X83</f>
        <v>528.69999999999993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8" spans="1:25" ht="12.75" customHeight="1" x14ac:dyDescent="0.15"/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3682" priority="238" operator="between">
      <formula>30</formula>
      <formula>40</formula>
    </cfRule>
  </conditionalFormatting>
  <conditionalFormatting sqref="N23">
    <cfRule type="cellIs" dxfId="3681" priority="237" operator="between">
      <formula>30</formula>
      <formula>40</formula>
    </cfRule>
  </conditionalFormatting>
  <conditionalFormatting sqref="R45">
    <cfRule type="cellIs" dxfId="3680" priority="236" operator="between">
      <formula>40</formula>
      <formula>55</formula>
    </cfRule>
  </conditionalFormatting>
  <conditionalFormatting sqref="B5:X35">
    <cfRule type="cellIs" dxfId="3679" priority="113" operator="between">
      <formula>20</formula>
      <formula>25</formula>
    </cfRule>
    <cfRule type="cellIs" dxfId="3678" priority="235" operator="between">
      <formula>40</formula>
      <formula>55</formula>
    </cfRule>
  </conditionalFormatting>
  <conditionalFormatting sqref="B5:Y35">
    <cfRule type="cellIs" dxfId="3677" priority="112" operator="between">
      <formula>0</formula>
      <formula>5</formula>
    </cfRule>
    <cfRule type="cellIs" dxfId="3676" priority="114" operator="between">
      <formula>20</formula>
      <formula>25</formula>
    </cfRule>
    <cfRule type="cellIs" dxfId="3675" priority="191" operator="between">
      <formula>25</formula>
      <formula>30</formula>
    </cfRule>
    <cfRule type="cellIs" dxfId="3674" priority="225" operator="between">
      <formula>-25</formula>
      <formula>-5</formula>
    </cfRule>
    <cfRule type="cellIs" dxfId="3673" priority="226" operator="between">
      <formula>-5</formula>
      <formula>0</formula>
    </cfRule>
    <cfRule type="cellIs" dxfId="3672" priority="227" operator="between">
      <formula>5</formula>
      <formula>10</formula>
    </cfRule>
    <cfRule type="cellIs" dxfId="3671" priority="228" operator="between">
      <formula>10</formula>
      <formula>15</formula>
    </cfRule>
    <cfRule type="cellIs" dxfId="3670" priority="229" operator="between">
      <formula>15</formula>
      <formula>20</formula>
    </cfRule>
    <cfRule type="cellIs" dxfId="3669" priority="230" operator="between">
      <formula>20</formula>
      <formula>25</formula>
    </cfRule>
    <cfRule type="cellIs" dxfId="3668" priority="231" operator="between">
      <formula>25</formula>
      <formula>30</formula>
    </cfRule>
    <cfRule type="cellIs" dxfId="3667" priority="232" operator="between">
      <formula>25</formula>
      <formula>30</formula>
    </cfRule>
    <cfRule type="cellIs" dxfId="3666" priority="233" operator="between">
      <formula>30</formula>
      <formula>35</formula>
    </cfRule>
    <cfRule type="cellIs" dxfId="3665" priority="234" operator="between">
      <formula>35</formula>
      <formula>40</formula>
    </cfRule>
  </conditionalFormatting>
  <conditionalFormatting sqref="P38:P42 R38:R42 T38:T42 V38:V42 X38:X42">
    <cfRule type="cellIs" dxfId="3664" priority="213" operator="between">
      <formula>40</formula>
      <formula>55</formula>
    </cfRule>
  </conditionalFormatting>
  <conditionalFormatting sqref="P38:P42 R38:R42 T38:T42 V38:V42 X38:X42">
    <cfRule type="cellIs" dxfId="3663" priority="203" operator="between">
      <formula>-25</formula>
      <formula>-5</formula>
    </cfRule>
    <cfRule type="cellIs" dxfId="3662" priority="204" operator="between">
      <formula>-5</formula>
      <formula>0</formula>
    </cfRule>
    <cfRule type="cellIs" dxfId="3661" priority="205" operator="between">
      <formula>5</formula>
      <formula>10</formula>
    </cfRule>
    <cfRule type="cellIs" dxfId="3660" priority="206" operator="between">
      <formula>10</formula>
      <formula>15</formula>
    </cfRule>
    <cfRule type="cellIs" dxfId="3659" priority="207" operator="between">
      <formula>15</formula>
      <formula>20</formula>
    </cfRule>
    <cfRule type="cellIs" dxfId="3658" priority="208" operator="between">
      <formula>20</formula>
      <formula>25</formula>
    </cfRule>
    <cfRule type="cellIs" dxfId="3657" priority="209" operator="between">
      <formula>25</formula>
      <formula>30</formula>
    </cfRule>
    <cfRule type="cellIs" dxfId="3656" priority="210" operator="between">
      <formula>25</formula>
      <formula>30</formula>
    </cfRule>
    <cfRule type="cellIs" dxfId="3655" priority="211" operator="between">
      <formula>30</formula>
      <formula>35</formula>
    </cfRule>
    <cfRule type="cellIs" dxfId="3654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3653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3652" priority="214" operator="between">
      <formula>-25</formula>
      <formula>-5</formula>
    </cfRule>
    <cfRule type="cellIs" dxfId="3651" priority="215" operator="between">
      <formula>-5</formula>
      <formula>0</formula>
    </cfRule>
    <cfRule type="cellIs" dxfId="3650" priority="216" operator="between">
      <formula>5</formula>
      <formula>10</formula>
    </cfRule>
    <cfRule type="cellIs" dxfId="3649" priority="217" operator="between">
      <formula>10</formula>
      <formula>15</formula>
    </cfRule>
    <cfRule type="cellIs" dxfId="3648" priority="218" operator="between">
      <formula>15</formula>
      <formula>20</formula>
    </cfRule>
    <cfRule type="cellIs" dxfId="3647" priority="219" operator="between">
      <formula>20</formula>
      <formula>25</formula>
    </cfRule>
    <cfRule type="cellIs" dxfId="3646" priority="220" operator="between">
      <formula>25</formula>
      <formula>30</formula>
    </cfRule>
    <cfRule type="cellIs" dxfId="3645" priority="221" operator="between">
      <formula>25</formula>
      <formula>30</formula>
    </cfRule>
    <cfRule type="cellIs" dxfId="3644" priority="222" operator="between">
      <formula>30</formula>
      <formula>35</formula>
    </cfRule>
    <cfRule type="cellIs" dxfId="3643" priority="223" operator="between">
      <formula>35</formula>
      <formula>40</formula>
    </cfRule>
  </conditionalFormatting>
  <conditionalFormatting sqref="D83 B83 P83 N83 L83 H83 F83 P51:P81 R51:R81 X51:X81 T51:T81 V51:V81 B51:B81 D51:D81 F51:F81 H51:H81 J51:J81 L51:L81 N51:N81">
    <cfRule type="cellIs" dxfId="3642" priority="192" operator="between">
      <formula>-25</formula>
      <formula>-5</formula>
    </cfRule>
    <cfRule type="cellIs" dxfId="3641" priority="193" operator="between">
      <formula>-5</formula>
      <formula>0</formula>
    </cfRule>
    <cfRule type="cellIs" dxfId="3640" priority="194" operator="between">
      <formula>5</formula>
      <formula>10</formula>
    </cfRule>
    <cfRule type="cellIs" dxfId="3639" priority="195" operator="between">
      <formula>10</formula>
      <formula>15</formula>
    </cfRule>
    <cfRule type="cellIs" dxfId="3638" priority="196" operator="between">
      <formula>15</formula>
      <formula>20</formula>
    </cfRule>
    <cfRule type="cellIs" dxfId="3637" priority="197" operator="between">
      <formula>20</formula>
      <formula>25</formula>
    </cfRule>
    <cfRule type="cellIs" dxfId="3636" priority="198" operator="between">
      <formula>25</formula>
      <formula>30</formula>
    </cfRule>
    <cfRule type="cellIs" dxfId="3635" priority="199" operator="between">
      <formula>25</formula>
      <formula>30</formula>
    </cfRule>
    <cfRule type="cellIs" dxfId="3634" priority="200" operator="between">
      <formula>30</formula>
      <formula>35</formula>
    </cfRule>
    <cfRule type="cellIs" dxfId="3633" priority="201" operator="between">
      <formula>35</formula>
      <formula>40</formula>
    </cfRule>
  </conditionalFormatting>
  <conditionalFormatting sqref="D83 B83 P83 N83 L83 H83 F83 P51:P81 R51:R81 X51:X81 T51:T81 V51:V81 B51:B81 D51:D81 F51:F81 H51:H81 J51:J81 L51:L81 N51:N81">
    <cfRule type="cellIs" dxfId="3632" priority="202" operator="between">
      <formula>40</formula>
      <formula>55</formula>
    </cfRule>
  </conditionalFormatting>
  <conditionalFormatting sqref="B51:Y81">
    <cfRule type="cellIs" dxfId="3631" priority="184" operator="between">
      <formula>50</formula>
      <formula>300</formula>
    </cfRule>
    <cfRule type="cellIs" dxfId="3630" priority="185" operator="between">
      <formula>20</formula>
      <formula>50</formula>
    </cfRule>
    <cfRule type="cellIs" dxfId="3629" priority="186" operator="between">
      <formula>10</formula>
      <formula>20</formula>
    </cfRule>
    <cfRule type="cellIs" dxfId="3628" priority="187" operator="between">
      <formula>5</formula>
      <formula>10</formula>
    </cfRule>
    <cfRule type="cellIs" dxfId="3627" priority="188" operator="between">
      <formula>2</formula>
      <formula>5</formula>
    </cfRule>
    <cfRule type="cellIs" dxfId="3626" priority="189" operator="between">
      <formula>1</formula>
      <formula>2</formula>
    </cfRule>
    <cfRule type="cellIs" dxfId="3625" priority="190" operator="between">
      <formula>0</formula>
      <formula>1</formula>
    </cfRule>
  </conditionalFormatting>
  <conditionalFormatting sqref="H41 F41">
    <cfRule type="cellIs" dxfId="3624" priority="183" operator="between">
      <formula>40</formula>
      <formula>55</formula>
    </cfRule>
  </conditionalFormatting>
  <conditionalFormatting sqref="H41 F41">
    <cfRule type="cellIs" dxfId="3623" priority="173" operator="between">
      <formula>-25</formula>
      <formula>-5</formula>
    </cfRule>
    <cfRule type="cellIs" dxfId="3622" priority="174" operator="between">
      <formula>-5</formula>
      <formula>0</formula>
    </cfRule>
    <cfRule type="cellIs" dxfId="3621" priority="175" operator="between">
      <formula>5</formula>
      <formula>10</formula>
    </cfRule>
    <cfRule type="cellIs" dxfId="3620" priority="176" operator="between">
      <formula>10</formula>
      <formula>15</formula>
    </cfRule>
    <cfRule type="cellIs" dxfId="3619" priority="177" operator="between">
      <formula>15</formula>
      <formula>20</formula>
    </cfRule>
    <cfRule type="cellIs" dxfId="3618" priority="178" operator="between">
      <formula>20</formula>
      <formula>25</formula>
    </cfRule>
    <cfRule type="cellIs" dxfId="3617" priority="179" operator="between">
      <formula>25</formula>
      <formula>30</formula>
    </cfRule>
    <cfRule type="cellIs" dxfId="3616" priority="180" operator="between">
      <formula>25</formula>
      <formula>30</formula>
    </cfRule>
    <cfRule type="cellIs" dxfId="3615" priority="181" operator="between">
      <formula>30</formula>
      <formula>35</formula>
    </cfRule>
    <cfRule type="cellIs" dxfId="3614" priority="182" operator="between">
      <formula>35</formula>
      <formula>40</formula>
    </cfRule>
  </conditionalFormatting>
  <conditionalFormatting sqref="H42:I42">
    <cfRule type="cellIs" dxfId="3613" priority="172" operator="between">
      <formula>0</formula>
      <formula>5</formula>
    </cfRule>
  </conditionalFormatting>
  <conditionalFormatting sqref="F42">
    <cfRule type="cellIs" dxfId="3612" priority="171" operator="between">
      <formula>40</formula>
      <formula>55</formula>
    </cfRule>
  </conditionalFormatting>
  <conditionalFormatting sqref="F42">
    <cfRule type="cellIs" dxfId="3611" priority="161" operator="between">
      <formula>-25</formula>
      <formula>-5</formula>
    </cfRule>
    <cfRule type="cellIs" dxfId="3610" priority="162" operator="between">
      <formula>-5</formula>
      <formula>0</formula>
    </cfRule>
    <cfRule type="cellIs" dxfId="3609" priority="163" operator="between">
      <formula>5</formula>
      <formula>10</formula>
    </cfRule>
    <cfRule type="cellIs" dxfId="3608" priority="164" operator="between">
      <formula>10</formula>
      <formula>15</formula>
    </cfRule>
    <cfRule type="cellIs" dxfId="3607" priority="165" operator="between">
      <formula>15</formula>
      <formula>20</formula>
    </cfRule>
    <cfRule type="cellIs" dxfId="3606" priority="166" operator="between">
      <formula>20</formula>
      <formula>25</formula>
    </cfRule>
    <cfRule type="cellIs" dxfId="3605" priority="167" operator="between">
      <formula>25</formula>
      <formula>30</formula>
    </cfRule>
    <cfRule type="cellIs" dxfId="3604" priority="168" operator="between">
      <formula>25</formula>
      <formula>30</formula>
    </cfRule>
    <cfRule type="cellIs" dxfId="3603" priority="169" operator="between">
      <formula>30</formula>
      <formula>35</formula>
    </cfRule>
    <cfRule type="cellIs" dxfId="3602" priority="170" operator="between">
      <formula>35</formula>
      <formula>40</formula>
    </cfRule>
  </conditionalFormatting>
  <conditionalFormatting sqref="F42:G42">
    <cfRule type="cellIs" dxfId="3601" priority="160" operator="between">
      <formula>0</formula>
      <formula>5</formula>
    </cfRule>
  </conditionalFormatting>
  <conditionalFormatting sqref="D41 B41">
    <cfRule type="cellIs" dxfId="3600" priority="159" operator="between">
      <formula>40</formula>
      <formula>55</formula>
    </cfRule>
  </conditionalFormatting>
  <conditionalFormatting sqref="D41 B41">
    <cfRule type="cellIs" dxfId="3599" priority="149" operator="between">
      <formula>-25</formula>
      <formula>-5</formula>
    </cfRule>
    <cfRule type="cellIs" dxfId="3598" priority="150" operator="between">
      <formula>-5</formula>
      <formula>0</formula>
    </cfRule>
    <cfRule type="cellIs" dxfId="3597" priority="151" operator="between">
      <formula>5</formula>
      <formula>10</formula>
    </cfRule>
    <cfRule type="cellIs" dxfId="3596" priority="152" operator="between">
      <formula>10</formula>
      <formula>15</formula>
    </cfRule>
    <cfRule type="cellIs" dxfId="3595" priority="153" operator="between">
      <formula>15</formula>
      <formula>20</formula>
    </cfRule>
    <cfRule type="cellIs" dxfId="3594" priority="154" operator="between">
      <formula>20</formula>
      <formula>25</formula>
    </cfRule>
    <cfRule type="cellIs" dxfId="3593" priority="155" operator="between">
      <formula>25</formula>
      <formula>30</formula>
    </cfRule>
    <cfRule type="cellIs" dxfId="3592" priority="156" operator="between">
      <formula>25</formula>
      <formula>30</formula>
    </cfRule>
    <cfRule type="cellIs" dxfId="3591" priority="157" operator="between">
      <formula>30</formula>
      <formula>35</formula>
    </cfRule>
    <cfRule type="cellIs" dxfId="3590" priority="158" operator="between">
      <formula>35</formula>
      <formula>40</formula>
    </cfRule>
  </conditionalFormatting>
  <conditionalFormatting sqref="B41:E41">
    <cfRule type="cellIs" dxfId="3589" priority="148" operator="between">
      <formula>0</formula>
      <formula>5</formula>
    </cfRule>
  </conditionalFormatting>
  <conditionalFormatting sqref="C7:C35">
    <cfRule type="cellIs" dxfId="3588" priority="147" operator="between">
      <formula>0</formula>
      <formula>5</formula>
    </cfRule>
  </conditionalFormatting>
  <conditionalFormatting sqref="B6">
    <cfRule type="cellIs" dxfId="3587" priority="146" operator="between">
      <formula>15</formula>
      <formula>20</formula>
    </cfRule>
  </conditionalFormatting>
  <conditionalFormatting sqref="B38">
    <cfRule type="cellIs" dxfId="3586" priority="145" operator="between">
      <formula>40</formula>
      <formula>55</formula>
    </cfRule>
  </conditionalFormatting>
  <conditionalFormatting sqref="B38">
    <cfRule type="cellIs" dxfId="3585" priority="135" operator="between">
      <formula>-25</formula>
      <formula>-5</formula>
    </cfRule>
    <cfRule type="cellIs" dxfId="3584" priority="136" operator="between">
      <formula>-5</formula>
      <formula>0</formula>
    </cfRule>
    <cfRule type="cellIs" dxfId="3583" priority="137" operator="between">
      <formula>5</formula>
      <formula>10</formula>
    </cfRule>
    <cfRule type="cellIs" dxfId="3582" priority="138" operator="between">
      <formula>10</formula>
      <formula>15</formula>
    </cfRule>
    <cfRule type="cellIs" dxfId="3581" priority="139" operator="between">
      <formula>15</formula>
      <formula>20</formula>
    </cfRule>
    <cfRule type="cellIs" dxfId="3580" priority="140" operator="between">
      <formula>20</formula>
      <formula>25</formula>
    </cfRule>
    <cfRule type="cellIs" dxfId="3579" priority="141" operator="between">
      <formula>25</formula>
      <formula>30</formula>
    </cfRule>
    <cfRule type="cellIs" dxfId="3578" priority="142" operator="between">
      <formula>25</formula>
      <formula>30</formula>
    </cfRule>
    <cfRule type="cellIs" dxfId="3577" priority="143" operator="between">
      <formula>30</formula>
      <formula>35</formula>
    </cfRule>
    <cfRule type="cellIs" dxfId="3576" priority="144" operator="between">
      <formula>35</formula>
      <formula>40</formula>
    </cfRule>
  </conditionalFormatting>
  <conditionalFormatting sqref="B83:C83">
    <cfRule type="cellIs" dxfId="3575" priority="133" operator="between">
      <formula>0</formula>
      <formula>1</formula>
    </cfRule>
    <cfRule type="cellIs" dxfId="3574" priority="134" operator="between">
      <formula>0</formula>
      <formula>1</formula>
    </cfRule>
  </conditionalFormatting>
  <conditionalFormatting sqref="D83:E83">
    <cfRule type="cellIs" dxfId="3573" priority="132" operator="between">
      <formula>10</formula>
      <formula>20</formula>
    </cfRule>
  </conditionalFormatting>
  <conditionalFormatting sqref="F83:G83">
    <cfRule type="cellIs" dxfId="3572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3571" priority="129" operator="between">
      <formula>50</formula>
      <formula>300</formula>
    </cfRule>
  </conditionalFormatting>
  <conditionalFormatting sqref="J83">
    <cfRule type="cellIs" dxfId="3570" priority="118" operator="between">
      <formula>-25</formula>
      <formula>-5</formula>
    </cfRule>
    <cfRule type="cellIs" dxfId="3569" priority="119" operator="between">
      <formula>-5</formula>
      <formula>0</formula>
    </cfRule>
    <cfRule type="cellIs" dxfId="3568" priority="120" operator="between">
      <formula>5</formula>
      <formula>10</formula>
    </cfRule>
    <cfRule type="cellIs" dxfId="3567" priority="121" operator="between">
      <formula>10</formula>
      <formula>15</formula>
    </cfRule>
    <cfRule type="cellIs" dxfId="3566" priority="122" operator="between">
      <formula>15</formula>
      <formula>20</formula>
    </cfRule>
    <cfRule type="cellIs" dxfId="3565" priority="123" operator="between">
      <formula>20</formula>
      <formula>25</formula>
    </cfRule>
    <cfRule type="cellIs" dxfId="3564" priority="124" operator="between">
      <formula>25</formula>
      <formula>30</formula>
    </cfRule>
    <cfRule type="cellIs" dxfId="3563" priority="125" operator="between">
      <formula>25</formula>
      <formula>30</formula>
    </cfRule>
    <cfRule type="cellIs" dxfId="3562" priority="126" operator="between">
      <formula>30</formula>
      <formula>35</formula>
    </cfRule>
    <cfRule type="cellIs" dxfId="3561" priority="127" operator="between">
      <formula>35</formula>
      <formula>40</formula>
    </cfRule>
  </conditionalFormatting>
  <conditionalFormatting sqref="J83">
    <cfRule type="cellIs" dxfId="3560" priority="128" operator="between">
      <formula>40</formula>
      <formula>55</formula>
    </cfRule>
  </conditionalFormatting>
  <conditionalFormatting sqref="J83:K83">
    <cfRule type="cellIs" dxfId="3559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3558" priority="115" operator="between">
      <formula>0</formula>
      <formula>5</formula>
    </cfRule>
  </conditionalFormatting>
  <conditionalFormatting sqref="B38:Y42">
    <cfRule type="cellIs" dxfId="3557" priority="110" operator="between">
      <formula>0</formula>
      <formula>5</formula>
    </cfRule>
    <cfRule type="cellIs" dxfId="3556" priority="111" operator="between">
      <formula>20</formula>
      <formula>25</formula>
    </cfRule>
  </conditionalFormatting>
  <conditionalFormatting sqref="B83:Q83">
    <cfRule type="cellIs" dxfId="3555" priority="107" operator="between">
      <formula>50</formula>
      <formula>300</formula>
    </cfRule>
    <cfRule type="cellIs" dxfId="3554" priority="108" operator="between">
      <formula>10</formula>
      <formula>20</formula>
    </cfRule>
    <cfRule type="cellIs" dxfId="3553" priority="109" operator="between">
      <formula>5</formula>
      <formula>10</formula>
    </cfRule>
  </conditionalFormatting>
  <conditionalFormatting sqref="R39">
    <cfRule type="cellIs" dxfId="3552" priority="106" operator="between">
      <formula>40</formula>
      <formula>55</formula>
    </cfRule>
  </conditionalFormatting>
  <conditionalFormatting sqref="R39">
    <cfRule type="cellIs" dxfId="3551" priority="96" operator="between">
      <formula>-25</formula>
      <formula>-5</formula>
    </cfRule>
    <cfRule type="cellIs" dxfId="3550" priority="97" operator="between">
      <formula>-5</formula>
      <formula>0</formula>
    </cfRule>
    <cfRule type="cellIs" dxfId="3549" priority="98" operator="between">
      <formula>5</formula>
      <formula>10</formula>
    </cfRule>
    <cfRule type="cellIs" dxfId="3548" priority="99" operator="between">
      <formula>10</formula>
      <formula>15</formula>
    </cfRule>
    <cfRule type="cellIs" dxfId="3547" priority="100" operator="between">
      <formula>15</formula>
      <formula>20</formula>
    </cfRule>
    <cfRule type="cellIs" dxfId="3546" priority="101" operator="between">
      <formula>20</formula>
      <formula>25</formula>
    </cfRule>
    <cfRule type="cellIs" dxfId="3545" priority="102" operator="between">
      <formula>25</formula>
      <formula>30</formula>
    </cfRule>
    <cfRule type="cellIs" dxfId="3544" priority="103" operator="between">
      <formula>25</formula>
      <formula>30</formula>
    </cfRule>
    <cfRule type="cellIs" dxfId="3543" priority="104" operator="between">
      <formula>30</formula>
      <formula>35</formula>
    </cfRule>
    <cfRule type="cellIs" dxfId="3542" priority="105" operator="between">
      <formula>35</formula>
      <formula>40</formula>
    </cfRule>
  </conditionalFormatting>
  <conditionalFormatting sqref="R41">
    <cfRule type="cellIs" dxfId="3541" priority="95" operator="between">
      <formula>40</formula>
      <formula>55</formula>
    </cfRule>
  </conditionalFormatting>
  <conditionalFormatting sqref="R41">
    <cfRule type="cellIs" dxfId="3540" priority="85" operator="between">
      <formula>-25</formula>
      <formula>-5</formula>
    </cfRule>
    <cfRule type="cellIs" dxfId="3539" priority="86" operator="between">
      <formula>-5</formula>
      <formula>0</formula>
    </cfRule>
    <cfRule type="cellIs" dxfId="3538" priority="87" operator="between">
      <formula>5</formula>
      <formula>10</formula>
    </cfRule>
    <cfRule type="cellIs" dxfId="3537" priority="88" operator="between">
      <formula>10</formula>
      <formula>15</formula>
    </cfRule>
    <cfRule type="cellIs" dxfId="3536" priority="89" operator="between">
      <formula>15</formula>
      <formula>20</formula>
    </cfRule>
    <cfRule type="cellIs" dxfId="3535" priority="90" operator="between">
      <formula>20</formula>
      <formula>25</formula>
    </cfRule>
    <cfRule type="cellIs" dxfId="3534" priority="91" operator="between">
      <formula>25</formula>
      <formula>30</formula>
    </cfRule>
    <cfRule type="cellIs" dxfId="3533" priority="92" operator="between">
      <formula>25</formula>
      <formula>30</formula>
    </cfRule>
    <cfRule type="cellIs" dxfId="3532" priority="93" operator="between">
      <formula>30</formula>
      <formula>35</formula>
    </cfRule>
    <cfRule type="cellIs" dxfId="3531" priority="94" operator="between">
      <formula>35</formula>
      <formula>40</formula>
    </cfRule>
  </conditionalFormatting>
  <conditionalFormatting sqref="R83 T83 V83 X83">
    <cfRule type="cellIs" dxfId="3530" priority="74" operator="between">
      <formula>-25</formula>
      <formula>-5</formula>
    </cfRule>
    <cfRule type="cellIs" dxfId="3529" priority="75" operator="between">
      <formula>-5</formula>
      <formula>0</formula>
    </cfRule>
    <cfRule type="cellIs" dxfId="3528" priority="76" operator="between">
      <formula>5</formula>
      <formula>10</formula>
    </cfRule>
    <cfRule type="cellIs" dxfId="3527" priority="77" operator="between">
      <formula>10</formula>
      <formula>15</formula>
    </cfRule>
    <cfRule type="cellIs" dxfId="3526" priority="78" operator="between">
      <formula>15</formula>
      <formula>20</formula>
    </cfRule>
    <cfRule type="cellIs" dxfId="3525" priority="79" operator="between">
      <formula>20</formula>
      <formula>25</formula>
    </cfRule>
    <cfRule type="cellIs" dxfId="3524" priority="80" operator="between">
      <formula>25</formula>
      <formula>30</formula>
    </cfRule>
    <cfRule type="cellIs" dxfId="3523" priority="81" operator="between">
      <formula>25</formula>
      <formula>30</formula>
    </cfRule>
    <cfRule type="cellIs" dxfId="3522" priority="82" operator="between">
      <formula>30</formula>
      <formula>35</formula>
    </cfRule>
    <cfRule type="cellIs" dxfId="3521" priority="83" operator="between">
      <formula>35</formula>
      <formula>40</formula>
    </cfRule>
  </conditionalFormatting>
  <conditionalFormatting sqref="R83 T83 V83 X83">
    <cfRule type="cellIs" dxfId="3520" priority="84" operator="between">
      <formula>40</formula>
      <formula>55</formula>
    </cfRule>
  </conditionalFormatting>
  <conditionalFormatting sqref="R83:Y83">
    <cfRule type="cellIs" dxfId="3519" priority="67" operator="between">
      <formula>50</formula>
      <formula>300</formula>
    </cfRule>
    <cfRule type="cellIs" dxfId="3518" priority="68" operator="between">
      <formula>20</formula>
      <formula>50</formula>
    </cfRule>
    <cfRule type="cellIs" dxfId="3517" priority="69" operator="between">
      <formula>10</formula>
      <formula>20</formula>
    </cfRule>
    <cfRule type="cellIs" dxfId="3516" priority="70" operator="between">
      <formula>5</formula>
      <formula>10</formula>
    </cfRule>
    <cfRule type="cellIs" dxfId="3515" priority="71" operator="between">
      <formula>2</formula>
      <formula>5</formula>
    </cfRule>
    <cfRule type="cellIs" dxfId="3514" priority="72" operator="between">
      <formula>1</formula>
      <formula>2</formula>
    </cfRule>
    <cfRule type="cellIs" dxfId="3513" priority="73" operator="between">
      <formula>0</formula>
      <formula>1</formula>
    </cfRule>
  </conditionalFormatting>
  <conditionalFormatting sqref="T39">
    <cfRule type="cellIs" dxfId="3512" priority="66" operator="between">
      <formula>40</formula>
      <formula>55</formula>
    </cfRule>
  </conditionalFormatting>
  <conditionalFormatting sqref="T39">
    <cfRule type="cellIs" dxfId="3511" priority="56" operator="between">
      <formula>-25</formula>
      <formula>-5</formula>
    </cfRule>
    <cfRule type="cellIs" dxfId="3510" priority="57" operator="between">
      <formula>-5</formula>
      <formula>0</formula>
    </cfRule>
    <cfRule type="cellIs" dxfId="3509" priority="58" operator="between">
      <formula>5</formula>
      <formula>10</formula>
    </cfRule>
    <cfRule type="cellIs" dxfId="3508" priority="59" operator="between">
      <formula>10</formula>
      <formula>15</formula>
    </cfRule>
    <cfRule type="cellIs" dxfId="3507" priority="60" operator="between">
      <formula>15</formula>
      <formula>20</formula>
    </cfRule>
    <cfRule type="cellIs" dxfId="3506" priority="61" operator="between">
      <formula>20</formula>
      <formula>25</formula>
    </cfRule>
    <cfRule type="cellIs" dxfId="3505" priority="62" operator="between">
      <formula>25</formula>
      <formula>30</formula>
    </cfRule>
    <cfRule type="cellIs" dxfId="3504" priority="63" operator="between">
      <formula>25</formula>
      <formula>30</formula>
    </cfRule>
    <cfRule type="cellIs" dxfId="3503" priority="64" operator="between">
      <formula>30</formula>
      <formula>35</formula>
    </cfRule>
    <cfRule type="cellIs" dxfId="3502" priority="65" operator="between">
      <formula>35</formula>
      <formula>40</formula>
    </cfRule>
  </conditionalFormatting>
  <conditionalFormatting sqref="T41">
    <cfRule type="cellIs" dxfId="3501" priority="55" operator="between">
      <formula>40</formula>
      <formula>55</formula>
    </cfRule>
  </conditionalFormatting>
  <conditionalFormatting sqref="T41">
    <cfRule type="cellIs" dxfId="3500" priority="45" operator="between">
      <formula>-25</formula>
      <formula>-5</formula>
    </cfRule>
    <cfRule type="cellIs" dxfId="3499" priority="46" operator="between">
      <formula>-5</formula>
      <formula>0</formula>
    </cfRule>
    <cfRule type="cellIs" dxfId="3498" priority="47" operator="between">
      <formula>5</formula>
      <formula>10</formula>
    </cfRule>
    <cfRule type="cellIs" dxfId="3497" priority="48" operator="between">
      <formula>10</formula>
      <formula>15</formula>
    </cfRule>
    <cfRule type="cellIs" dxfId="3496" priority="49" operator="between">
      <formula>15</formula>
      <formula>20</formula>
    </cfRule>
    <cfRule type="cellIs" dxfId="3495" priority="50" operator="between">
      <formula>20</formula>
      <formula>25</formula>
    </cfRule>
    <cfRule type="cellIs" dxfId="3494" priority="51" operator="between">
      <formula>25</formula>
      <formula>30</formula>
    </cfRule>
    <cfRule type="cellIs" dxfId="3493" priority="52" operator="between">
      <formula>25</formula>
      <formula>30</formula>
    </cfRule>
    <cfRule type="cellIs" dxfId="3492" priority="53" operator="between">
      <formula>30</formula>
      <formula>35</formula>
    </cfRule>
    <cfRule type="cellIs" dxfId="3491" priority="54" operator="between">
      <formula>35</formula>
      <formula>40</formula>
    </cfRule>
  </conditionalFormatting>
  <conditionalFormatting sqref="V41">
    <cfRule type="cellIs" dxfId="3490" priority="44" operator="between">
      <formula>40</formula>
      <formula>55</formula>
    </cfRule>
  </conditionalFormatting>
  <conditionalFormatting sqref="V41">
    <cfRule type="cellIs" dxfId="3489" priority="34" operator="between">
      <formula>-25</formula>
      <formula>-5</formula>
    </cfRule>
    <cfRule type="cellIs" dxfId="3488" priority="35" operator="between">
      <formula>-5</formula>
      <formula>0</formula>
    </cfRule>
    <cfRule type="cellIs" dxfId="3487" priority="36" operator="between">
      <formula>5</formula>
      <formula>10</formula>
    </cfRule>
    <cfRule type="cellIs" dxfId="3486" priority="37" operator="between">
      <formula>10</formula>
      <formula>15</formula>
    </cfRule>
    <cfRule type="cellIs" dxfId="3485" priority="38" operator="between">
      <formula>15</formula>
      <formula>20</formula>
    </cfRule>
    <cfRule type="cellIs" dxfId="3484" priority="39" operator="between">
      <formula>20</formula>
      <formula>25</formula>
    </cfRule>
    <cfRule type="cellIs" dxfId="3483" priority="40" operator="between">
      <formula>25</formula>
      <formula>30</formula>
    </cfRule>
    <cfRule type="cellIs" dxfId="3482" priority="41" operator="between">
      <formula>25</formula>
      <formula>30</formula>
    </cfRule>
    <cfRule type="cellIs" dxfId="3481" priority="42" operator="between">
      <formula>30</formula>
      <formula>35</formula>
    </cfRule>
    <cfRule type="cellIs" dxfId="3480" priority="43" operator="between">
      <formula>35</formula>
      <formula>40</formula>
    </cfRule>
  </conditionalFormatting>
  <conditionalFormatting sqref="V39">
    <cfRule type="cellIs" dxfId="3479" priority="33" operator="between">
      <formula>40</formula>
      <formula>55</formula>
    </cfRule>
  </conditionalFormatting>
  <conditionalFormatting sqref="V39">
    <cfRule type="cellIs" dxfId="3478" priority="23" operator="between">
      <formula>-25</formula>
      <formula>-5</formula>
    </cfRule>
    <cfRule type="cellIs" dxfId="3477" priority="24" operator="between">
      <formula>-5</formula>
      <formula>0</formula>
    </cfRule>
    <cfRule type="cellIs" dxfId="3476" priority="25" operator="between">
      <formula>5</formula>
      <formula>10</formula>
    </cfRule>
    <cfRule type="cellIs" dxfId="3475" priority="26" operator="between">
      <formula>10</formula>
      <formula>15</formula>
    </cfRule>
    <cfRule type="cellIs" dxfId="3474" priority="27" operator="between">
      <formula>15</formula>
      <formula>20</formula>
    </cfRule>
    <cfRule type="cellIs" dxfId="3473" priority="28" operator="between">
      <formula>20</formula>
      <formula>25</formula>
    </cfRule>
    <cfRule type="cellIs" dxfId="3472" priority="29" operator="between">
      <formula>25</formula>
      <formula>30</formula>
    </cfRule>
    <cfRule type="cellIs" dxfId="3471" priority="30" operator="between">
      <formula>25</formula>
      <formula>30</formula>
    </cfRule>
    <cfRule type="cellIs" dxfId="3470" priority="31" operator="between">
      <formula>30</formula>
      <formula>35</formula>
    </cfRule>
    <cfRule type="cellIs" dxfId="3469" priority="32" operator="between">
      <formula>35</formula>
      <formula>40</formula>
    </cfRule>
  </conditionalFormatting>
  <conditionalFormatting sqref="X39">
    <cfRule type="cellIs" dxfId="3468" priority="1" operator="between">
      <formula>-25</formula>
      <formula>-5</formula>
    </cfRule>
    <cfRule type="cellIs" dxfId="3467" priority="2" operator="between">
      <formula>-5</formula>
      <formula>0</formula>
    </cfRule>
    <cfRule type="cellIs" dxfId="3466" priority="3" operator="between">
      <formula>5</formula>
      <formula>10</formula>
    </cfRule>
    <cfRule type="cellIs" dxfId="3465" priority="4" operator="between">
      <formula>10</formula>
      <formula>15</formula>
    </cfRule>
    <cfRule type="cellIs" dxfId="3464" priority="5" operator="between">
      <formula>15</formula>
      <formula>20</formula>
    </cfRule>
    <cfRule type="cellIs" dxfId="3463" priority="6" operator="between">
      <formula>20</formula>
      <formula>25</formula>
    </cfRule>
    <cfRule type="cellIs" dxfId="3462" priority="7" operator="between">
      <formula>25</formula>
      <formula>30</formula>
    </cfRule>
    <cfRule type="cellIs" dxfId="3461" priority="8" operator="between">
      <formula>25</formula>
      <formula>30</formula>
    </cfRule>
    <cfRule type="cellIs" dxfId="3460" priority="9" operator="between">
      <formula>30</formula>
      <formula>35</formula>
    </cfRule>
    <cfRule type="cellIs" dxfId="3459" priority="10" operator="between">
      <formula>35</formula>
      <formula>40</formula>
    </cfRule>
  </conditionalFormatting>
  <conditionalFormatting sqref="X41">
    <cfRule type="cellIs" dxfId="3458" priority="22" operator="between">
      <formula>40</formula>
      <formula>55</formula>
    </cfRule>
  </conditionalFormatting>
  <conditionalFormatting sqref="X41">
    <cfRule type="cellIs" dxfId="3457" priority="12" operator="between">
      <formula>-25</formula>
      <formula>-5</formula>
    </cfRule>
    <cfRule type="cellIs" dxfId="3456" priority="13" operator="between">
      <formula>-5</formula>
      <formula>0</formula>
    </cfRule>
    <cfRule type="cellIs" dxfId="3455" priority="14" operator="between">
      <formula>5</formula>
      <formula>10</formula>
    </cfRule>
    <cfRule type="cellIs" dxfId="3454" priority="15" operator="between">
      <formula>10</formula>
      <formula>15</formula>
    </cfRule>
    <cfRule type="cellIs" dxfId="3453" priority="16" operator="between">
      <formula>15</formula>
      <formula>20</formula>
    </cfRule>
    <cfRule type="cellIs" dxfId="3452" priority="17" operator="between">
      <formula>20</formula>
      <formula>25</formula>
    </cfRule>
    <cfRule type="cellIs" dxfId="3451" priority="18" operator="between">
      <formula>25</formula>
      <formula>30</formula>
    </cfRule>
    <cfRule type="cellIs" dxfId="3450" priority="19" operator="between">
      <formula>25</formula>
      <formula>30</formula>
    </cfRule>
    <cfRule type="cellIs" dxfId="3449" priority="20" operator="between">
      <formula>30</formula>
      <formula>35</formula>
    </cfRule>
    <cfRule type="cellIs" dxfId="3448" priority="21" operator="between">
      <formula>35</formula>
      <formula>40</formula>
    </cfRule>
  </conditionalFormatting>
  <conditionalFormatting sqref="X39">
    <cfRule type="cellIs" dxfId="3447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J180"/>
  <sheetViews>
    <sheetView workbookViewId="0">
      <selection activeCell="D4" sqref="D4:E4"/>
    </sheetView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0.75" x14ac:dyDescent="0.55000000000000004">
      <c r="J2" s="17" t="s">
        <v>59</v>
      </c>
    </row>
    <row r="3" spans="1:25" ht="14.25" customHeight="1" thickBot="1" x14ac:dyDescent="0.6">
      <c r="J3" s="17"/>
    </row>
    <row r="4" spans="1:25" ht="12.75" customHeight="1" thickBot="1" x14ac:dyDescent="0.2">
      <c r="A4" s="123" t="s">
        <v>18</v>
      </c>
      <c r="B4" s="121" t="s">
        <v>2</v>
      </c>
      <c r="C4" s="122"/>
      <c r="D4" s="121" t="s">
        <v>3</v>
      </c>
      <c r="E4" s="122"/>
      <c r="F4" s="121" t="s">
        <v>4</v>
      </c>
      <c r="G4" s="122"/>
      <c r="H4" s="121" t="s">
        <v>5</v>
      </c>
      <c r="I4" s="122"/>
      <c r="J4" s="121" t="s">
        <v>6</v>
      </c>
      <c r="K4" s="122"/>
      <c r="L4" s="121" t="s">
        <v>7</v>
      </c>
      <c r="M4" s="122"/>
      <c r="N4" s="121" t="s">
        <v>8</v>
      </c>
      <c r="O4" s="122"/>
      <c r="P4" s="121" t="s">
        <v>9</v>
      </c>
      <c r="Q4" s="122"/>
      <c r="R4" s="121" t="s">
        <v>10</v>
      </c>
      <c r="S4" s="122"/>
      <c r="T4" s="121" t="s">
        <v>11</v>
      </c>
      <c r="U4" s="122"/>
      <c r="V4" s="121" t="s">
        <v>12</v>
      </c>
      <c r="W4" s="122"/>
      <c r="X4" s="121" t="s">
        <v>13</v>
      </c>
      <c r="Y4" s="122"/>
    </row>
    <row r="5" spans="1:25" ht="12.75" customHeight="1" thickBot="1" x14ac:dyDescent="0.2">
      <c r="A5" s="124"/>
      <c r="B5" s="5" t="s">
        <v>19</v>
      </c>
      <c r="C5" s="5" t="s">
        <v>20</v>
      </c>
      <c r="D5" s="5" t="s">
        <v>19</v>
      </c>
      <c r="E5" s="5" t="s">
        <v>20</v>
      </c>
      <c r="F5" s="5" t="s">
        <v>19</v>
      </c>
      <c r="G5" s="5" t="s">
        <v>20</v>
      </c>
      <c r="H5" s="5" t="s">
        <v>19</v>
      </c>
      <c r="I5" s="5" t="s">
        <v>20</v>
      </c>
      <c r="J5" s="5" t="s">
        <v>19</v>
      </c>
      <c r="K5" s="5" t="s">
        <v>20</v>
      </c>
      <c r="L5" s="5" t="s">
        <v>19</v>
      </c>
      <c r="M5" s="5" t="s">
        <v>20</v>
      </c>
      <c r="N5" s="5" t="s">
        <v>19</v>
      </c>
      <c r="O5" s="5" t="s">
        <v>20</v>
      </c>
      <c r="P5" s="5" t="s">
        <v>19</v>
      </c>
      <c r="Q5" s="5" t="s">
        <v>20</v>
      </c>
      <c r="R5" s="5" t="s">
        <v>19</v>
      </c>
      <c r="S5" s="5" t="s">
        <v>20</v>
      </c>
      <c r="T5" s="5" t="s">
        <v>19</v>
      </c>
      <c r="U5" s="5" t="s">
        <v>20</v>
      </c>
      <c r="V5" s="5" t="s">
        <v>19</v>
      </c>
      <c r="W5" s="5" t="s">
        <v>20</v>
      </c>
      <c r="X5" s="5" t="s">
        <v>19</v>
      </c>
      <c r="Y5" s="5" t="s">
        <v>20</v>
      </c>
    </row>
    <row r="6" spans="1:25" ht="12.75" customHeight="1" thickBot="1" x14ac:dyDescent="0.25">
      <c r="A6" s="6">
        <v>1</v>
      </c>
      <c r="B6" s="10">
        <v>10.5</v>
      </c>
      <c r="C6" s="10">
        <v>5.5</v>
      </c>
      <c r="D6" s="19">
        <v>8.3000000000000007</v>
      </c>
      <c r="E6" s="20">
        <v>-3.6</v>
      </c>
      <c r="F6" s="19">
        <v>19.100000000000001</v>
      </c>
      <c r="G6" s="20">
        <v>5</v>
      </c>
      <c r="H6" s="21">
        <v>22.7</v>
      </c>
      <c r="I6" s="19">
        <v>5.7</v>
      </c>
      <c r="J6" s="22">
        <v>24.4</v>
      </c>
      <c r="K6" s="10">
        <v>9.9</v>
      </c>
      <c r="L6" s="10">
        <v>31.8</v>
      </c>
      <c r="M6" s="10">
        <v>16.899999999999999</v>
      </c>
      <c r="N6" s="11">
        <v>34</v>
      </c>
      <c r="O6" s="7">
        <v>18.100000000000001</v>
      </c>
      <c r="P6" s="10">
        <v>31.7</v>
      </c>
      <c r="Q6" s="10">
        <v>18</v>
      </c>
      <c r="R6" s="10">
        <v>30.5</v>
      </c>
      <c r="S6" s="10">
        <v>19.5</v>
      </c>
      <c r="T6" s="10">
        <v>23.2</v>
      </c>
      <c r="U6" s="10">
        <v>12.1</v>
      </c>
      <c r="V6" s="10">
        <v>21.7</v>
      </c>
      <c r="W6" s="10">
        <v>9.4</v>
      </c>
      <c r="X6" s="10">
        <v>14.5</v>
      </c>
      <c r="Y6" s="10">
        <v>4.7</v>
      </c>
    </row>
    <row r="7" spans="1:25" ht="12.75" customHeight="1" thickBot="1" x14ac:dyDescent="0.25">
      <c r="A7" s="6">
        <v>2</v>
      </c>
      <c r="B7" s="10">
        <v>11.3</v>
      </c>
      <c r="C7" s="10">
        <v>2.5</v>
      </c>
      <c r="D7" s="21">
        <v>11.2</v>
      </c>
      <c r="E7" s="19">
        <v>-3.3</v>
      </c>
      <c r="F7" s="21">
        <v>20.5</v>
      </c>
      <c r="G7" s="19">
        <v>4</v>
      </c>
      <c r="H7" s="21">
        <v>24.2</v>
      </c>
      <c r="I7" s="23">
        <v>7.6</v>
      </c>
      <c r="J7" s="21">
        <v>23.1</v>
      </c>
      <c r="K7" s="10">
        <v>12.5</v>
      </c>
      <c r="L7" s="10">
        <v>32.1</v>
      </c>
      <c r="M7" s="10">
        <v>19.899999999999999</v>
      </c>
      <c r="N7" s="8">
        <v>34</v>
      </c>
      <c r="O7" s="8">
        <v>18.899999999999999</v>
      </c>
      <c r="P7" s="10">
        <v>32.200000000000003</v>
      </c>
      <c r="Q7" s="10">
        <v>20.8</v>
      </c>
      <c r="R7" s="10">
        <v>32.799999999999997</v>
      </c>
      <c r="S7" s="10">
        <v>18.5</v>
      </c>
      <c r="T7" s="10">
        <v>22.7</v>
      </c>
      <c r="U7" s="10">
        <v>11.7</v>
      </c>
      <c r="V7" s="10">
        <v>18.899999999999999</v>
      </c>
      <c r="W7" s="10">
        <v>11.6</v>
      </c>
      <c r="X7" s="10">
        <v>11.7</v>
      </c>
      <c r="Y7" s="10">
        <v>2.2000000000000002</v>
      </c>
    </row>
    <row r="8" spans="1:25" ht="12.75" customHeight="1" thickBot="1" x14ac:dyDescent="0.25">
      <c r="A8" s="6">
        <v>3</v>
      </c>
      <c r="B8" s="10">
        <v>12.3</v>
      </c>
      <c r="C8" s="10">
        <v>3.2</v>
      </c>
      <c r="D8" s="21">
        <v>11.2</v>
      </c>
      <c r="E8" s="19">
        <v>-1</v>
      </c>
      <c r="F8" s="21">
        <v>18.100000000000001</v>
      </c>
      <c r="G8" s="23">
        <v>4.4000000000000004</v>
      </c>
      <c r="H8" s="21">
        <v>25.5</v>
      </c>
      <c r="I8" s="19">
        <v>9.4</v>
      </c>
      <c r="J8" s="24">
        <v>21.5</v>
      </c>
      <c r="K8" s="10">
        <v>15.3</v>
      </c>
      <c r="L8" s="10">
        <v>33.200000000000003</v>
      </c>
      <c r="M8" s="10">
        <v>16.3</v>
      </c>
      <c r="N8" s="11">
        <v>34.299999999999997</v>
      </c>
      <c r="O8" s="8">
        <v>18.399999999999999</v>
      </c>
      <c r="P8" s="10">
        <v>31.6</v>
      </c>
      <c r="Q8" s="10">
        <v>21.3</v>
      </c>
      <c r="R8" s="10">
        <v>28.5</v>
      </c>
      <c r="S8" s="10">
        <v>21</v>
      </c>
      <c r="T8" s="10">
        <v>25.7</v>
      </c>
      <c r="U8" s="10">
        <v>11.5</v>
      </c>
      <c r="V8" s="10">
        <v>14.9</v>
      </c>
      <c r="W8" s="10">
        <v>7.9</v>
      </c>
      <c r="X8" s="10">
        <v>11.3</v>
      </c>
      <c r="Y8" s="10">
        <v>0.3</v>
      </c>
    </row>
    <row r="9" spans="1:25" ht="12.75" customHeight="1" thickBot="1" x14ac:dyDescent="0.25">
      <c r="A9" s="6">
        <v>4</v>
      </c>
      <c r="B9" s="10">
        <v>14.4</v>
      </c>
      <c r="C9" s="10">
        <v>5.0999999999999996</v>
      </c>
      <c r="D9" s="19">
        <v>14.2</v>
      </c>
      <c r="E9" s="23">
        <v>1.6</v>
      </c>
      <c r="F9" s="19">
        <v>13.8</v>
      </c>
      <c r="G9" s="23">
        <v>7.2</v>
      </c>
      <c r="H9" s="21">
        <v>24.5</v>
      </c>
      <c r="I9" s="19">
        <v>9.4</v>
      </c>
      <c r="J9" s="24">
        <v>24</v>
      </c>
      <c r="K9" s="10">
        <v>12.8</v>
      </c>
      <c r="L9" s="10">
        <v>29.5</v>
      </c>
      <c r="M9" s="10">
        <v>18.2</v>
      </c>
      <c r="N9" s="11">
        <v>34.700000000000003</v>
      </c>
      <c r="O9" s="8">
        <v>18</v>
      </c>
      <c r="P9" s="10">
        <v>32.5</v>
      </c>
      <c r="Q9" s="10">
        <v>21.3</v>
      </c>
      <c r="R9" s="10">
        <v>25.3</v>
      </c>
      <c r="S9" s="10">
        <v>14.9</v>
      </c>
      <c r="T9" s="10">
        <v>20.399999999999999</v>
      </c>
      <c r="U9" s="10">
        <v>9.6999999999999993</v>
      </c>
      <c r="V9" s="10">
        <v>16.600000000000001</v>
      </c>
      <c r="W9" s="10">
        <v>4.0999999999999996</v>
      </c>
      <c r="X9" s="10">
        <v>8.6</v>
      </c>
      <c r="Y9" s="10">
        <v>0.5</v>
      </c>
    </row>
    <row r="10" spans="1:25" ht="12.75" customHeight="1" thickBot="1" x14ac:dyDescent="0.25">
      <c r="A10" s="6">
        <v>5</v>
      </c>
      <c r="B10" s="10">
        <v>16.399999999999999</v>
      </c>
      <c r="C10" s="10">
        <v>4.0999999999999996</v>
      </c>
      <c r="D10" s="19">
        <v>13.5</v>
      </c>
      <c r="E10" s="23">
        <v>3.6</v>
      </c>
      <c r="F10" s="19">
        <v>14.8</v>
      </c>
      <c r="G10" s="23">
        <v>7.1</v>
      </c>
      <c r="H10" s="21">
        <v>26.9</v>
      </c>
      <c r="I10" s="23">
        <v>9.8000000000000007</v>
      </c>
      <c r="J10" s="24">
        <v>26.9</v>
      </c>
      <c r="K10" s="10">
        <v>10.8</v>
      </c>
      <c r="L10" s="10">
        <v>30.8</v>
      </c>
      <c r="M10" s="10">
        <v>15.2</v>
      </c>
      <c r="N10" s="11">
        <v>35.1</v>
      </c>
      <c r="O10" s="8">
        <v>20.9</v>
      </c>
      <c r="P10" s="10">
        <v>32.1</v>
      </c>
      <c r="Q10" s="10">
        <v>20.7</v>
      </c>
      <c r="R10" s="10">
        <v>27.4</v>
      </c>
      <c r="S10" s="10">
        <v>17.899999999999999</v>
      </c>
      <c r="T10" s="10">
        <v>19.5</v>
      </c>
      <c r="U10" s="10">
        <v>10.199999999999999</v>
      </c>
      <c r="V10" s="10">
        <v>16.3</v>
      </c>
      <c r="W10" s="10">
        <v>3.1</v>
      </c>
      <c r="X10" s="10">
        <v>8.5</v>
      </c>
      <c r="Y10" s="10">
        <v>1.4</v>
      </c>
    </row>
    <row r="11" spans="1:25" ht="12.75" customHeight="1" thickBot="1" x14ac:dyDescent="0.25">
      <c r="A11" s="6">
        <v>6</v>
      </c>
      <c r="B11" s="10">
        <v>16.2</v>
      </c>
      <c r="C11" s="10">
        <v>1.9</v>
      </c>
      <c r="D11" s="19">
        <v>15.5</v>
      </c>
      <c r="E11" s="23">
        <v>2.4</v>
      </c>
      <c r="F11" s="19">
        <v>14.2</v>
      </c>
      <c r="G11" s="23">
        <v>3.3</v>
      </c>
      <c r="H11" s="21">
        <v>26.8</v>
      </c>
      <c r="I11" s="23">
        <v>11.6</v>
      </c>
      <c r="J11" s="21">
        <v>27.7</v>
      </c>
      <c r="K11" s="10">
        <v>12.8</v>
      </c>
      <c r="L11" s="10">
        <v>23.9</v>
      </c>
      <c r="M11" s="10">
        <v>17.7</v>
      </c>
      <c r="N11" s="11">
        <v>33.4</v>
      </c>
      <c r="O11" s="8">
        <v>21.5</v>
      </c>
      <c r="P11" s="10">
        <v>31.5</v>
      </c>
      <c r="Q11" s="10">
        <v>21.1</v>
      </c>
      <c r="R11" s="10">
        <v>26.7</v>
      </c>
      <c r="S11" s="10">
        <v>16.8</v>
      </c>
      <c r="T11" s="10">
        <v>19.5</v>
      </c>
      <c r="U11" s="10">
        <v>11.2</v>
      </c>
      <c r="V11" s="10">
        <v>17.2</v>
      </c>
      <c r="W11" s="10">
        <v>5.8</v>
      </c>
      <c r="X11" s="10">
        <v>8.9</v>
      </c>
      <c r="Y11" s="10">
        <v>-0.7</v>
      </c>
    </row>
    <row r="12" spans="1:25" ht="12.75" customHeight="1" thickBot="1" x14ac:dyDescent="0.25">
      <c r="A12" s="6">
        <v>7</v>
      </c>
      <c r="B12" s="10">
        <v>15</v>
      </c>
      <c r="C12" s="10">
        <v>1.5</v>
      </c>
      <c r="D12" s="19">
        <v>14.7</v>
      </c>
      <c r="E12" s="23">
        <v>2.6</v>
      </c>
      <c r="F12" s="19">
        <v>14.6</v>
      </c>
      <c r="G12" s="23">
        <v>1.6</v>
      </c>
      <c r="H12" s="24">
        <v>20.6</v>
      </c>
      <c r="I12" s="19">
        <v>10.199999999999999</v>
      </c>
      <c r="J12" s="24">
        <v>25.2</v>
      </c>
      <c r="K12" s="10">
        <v>13.1</v>
      </c>
      <c r="L12" s="10">
        <v>21.5</v>
      </c>
      <c r="M12" s="10">
        <v>15.1</v>
      </c>
      <c r="N12" s="11">
        <v>32.700000000000003</v>
      </c>
      <c r="O12" s="8">
        <v>17.399999999999999</v>
      </c>
      <c r="P12" s="10">
        <v>32.700000000000003</v>
      </c>
      <c r="Q12" s="10">
        <v>21.6</v>
      </c>
      <c r="R12" s="10">
        <v>25.1</v>
      </c>
      <c r="S12" s="10">
        <v>17.100000000000001</v>
      </c>
      <c r="T12" s="10">
        <v>20.399999999999999</v>
      </c>
      <c r="U12" s="10">
        <v>8.1999999999999993</v>
      </c>
      <c r="V12" s="10">
        <v>17.399999999999999</v>
      </c>
      <c r="W12" s="10">
        <v>3.5</v>
      </c>
      <c r="X12" s="10">
        <v>12.1</v>
      </c>
      <c r="Y12" s="10">
        <v>-0.2</v>
      </c>
    </row>
    <row r="13" spans="1:25" ht="12.75" customHeight="1" thickBot="1" x14ac:dyDescent="0.25">
      <c r="A13" s="6">
        <v>8</v>
      </c>
      <c r="B13" s="10">
        <v>14.3</v>
      </c>
      <c r="C13" s="10">
        <v>3</v>
      </c>
      <c r="D13" s="19">
        <v>13.4</v>
      </c>
      <c r="E13" s="19">
        <v>1.5</v>
      </c>
      <c r="F13" s="19">
        <v>20.6</v>
      </c>
      <c r="G13" s="19">
        <v>1.7</v>
      </c>
      <c r="H13" s="21">
        <v>21.1</v>
      </c>
      <c r="I13" s="19">
        <v>5.9</v>
      </c>
      <c r="J13" s="21">
        <v>26.1</v>
      </c>
      <c r="K13" s="10">
        <v>15</v>
      </c>
      <c r="L13" s="10">
        <v>28.4</v>
      </c>
      <c r="M13" s="10">
        <v>12.4</v>
      </c>
      <c r="N13" s="9">
        <v>32.5</v>
      </c>
      <c r="O13" s="8">
        <v>19.600000000000001</v>
      </c>
      <c r="P13" s="10">
        <v>33.1</v>
      </c>
      <c r="Q13" s="10">
        <v>21.8</v>
      </c>
      <c r="R13" s="10">
        <v>29.4</v>
      </c>
      <c r="S13" s="10">
        <v>16.8</v>
      </c>
      <c r="T13" s="10">
        <v>20.9</v>
      </c>
      <c r="U13" s="10">
        <v>9</v>
      </c>
      <c r="V13" s="10">
        <v>14.6</v>
      </c>
      <c r="W13" s="10">
        <v>4.3</v>
      </c>
      <c r="X13" s="10">
        <v>11.5</v>
      </c>
      <c r="Y13" s="10">
        <v>-0.8</v>
      </c>
    </row>
    <row r="14" spans="1:25" ht="12.75" customHeight="1" thickBot="1" x14ac:dyDescent="0.25">
      <c r="A14" s="6">
        <v>9</v>
      </c>
      <c r="B14" s="10">
        <v>10.199999999999999</v>
      </c>
      <c r="C14" s="10">
        <v>4.3</v>
      </c>
      <c r="D14" s="19">
        <v>15.1</v>
      </c>
      <c r="E14" s="19">
        <v>4.3</v>
      </c>
      <c r="F14" s="19">
        <v>20.7</v>
      </c>
      <c r="G14" s="23">
        <v>2.9</v>
      </c>
      <c r="H14" s="21">
        <v>21.9</v>
      </c>
      <c r="I14" s="19">
        <v>5.4</v>
      </c>
      <c r="J14" s="21">
        <v>26.9</v>
      </c>
      <c r="K14" s="10">
        <v>11.5</v>
      </c>
      <c r="L14" s="10">
        <v>27.2</v>
      </c>
      <c r="M14" s="10">
        <v>17.8</v>
      </c>
      <c r="N14" s="11">
        <v>33.799999999999997</v>
      </c>
      <c r="O14" s="8">
        <v>18.8</v>
      </c>
      <c r="P14" s="10">
        <v>35.6</v>
      </c>
      <c r="Q14" s="10">
        <v>19.7</v>
      </c>
      <c r="R14" s="10">
        <v>29.9</v>
      </c>
      <c r="S14" s="10">
        <v>16.600000000000001</v>
      </c>
      <c r="T14" s="10">
        <v>21.3</v>
      </c>
      <c r="U14" s="10">
        <v>9.1999999999999993</v>
      </c>
      <c r="V14" s="10">
        <v>16.2</v>
      </c>
      <c r="W14" s="10">
        <v>3.3</v>
      </c>
      <c r="X14" s="10">
        <v>9.6999999999999993</v>
      </c>
      <c r="Y14" s="10">
        <v>0.7</v>
      </c>
    </row>
    <row r="15" spans="1:25" ht="12.75" customHeight="1" thickBot="1" x14ac:dyDescent="0.25">
      <c r="A15" s="6">
        <v>10</v>
      </c>
      <c r="B15" s="10">
        <v>9.8000000000000007</v>
      </c>
      <c r="C15" s="10">
        <v>5.7</v>
      </c>
      <c r="D15" s="21">
        <v>11.1</v>
      </c>
      <c r="E15" s="19">
        <v>1.9</v>
      </c>
      <c r="F15" s="19">
        <v>23</v>
      </c>
      <c r="G15" s="19">
        <v>4.8</v>
      </c>
      <c r="H15" s="24">
        <v>24.2</v>
      </c>
      <c r="I15" s="19">
        <v>6.1</v>
      </c>
      <c r="J15" s="21">
        <v>27.9</v>
      </c>
      <c r="K15" s="10">
        <v>12.8</v>
      </c>
      <c r="L15" s="10">
        <v>27.3</v>
      </c>
      <c r="M15" s="10">
        <v>14.6</v>
      </c>
      <c r="N15" s="11">
        <v>33.799999999999997</v>
      </c>
      <c r="O15" s="8">
        <v>21</v>
      </c>
      <c r="P15" s="10">
        <v>33.799999999999997</v>
      </c>
      <c r="Q15" s="10">
        <v>18.8</v>
      </c>
      <c r="R15" s="10">
        <v>29.9</v>
      </c>
      <c r="S15" s="10">
        <v>16.600000000000001</v>
      </c>
      <c r="T15" s="10">
        <v>22.3</v>
      </c>
      <c r="U15" s="10">
        <v>8.6999999999999993</v>
      </c>
      <c r="V15" s="10">
        <v>15.2</v>
      </c>
      <c r="W15" s="10">
        <v>2.9</v>
      </c>
      <c r="X15" s="10">
        <v>11</v>
      </c>
      <c r="Y15" s="10">
        <v>1.2</v>
      </c>
    </row>
    <row r="16" spans="1:25" ht="12.75" customHeight="1" thickBot="1" x14ac:dyDescent="0.25">
      <c r="A16" s="6">
        <v>11</v>
      </c>
      <c r="B16" s="10">
        <v>6.8</v>
      </c>
      <c r="C16" s="10">
        <v>-0.8</v>
      </c>
      <c r="D16" s="21">
        <v>11.4</v>
      </c>
      <c r="E16" s="19">
        <v>0.2</v>
      </c>
      <c r="F16" s="19">
        <v>22.5</v>
      </c>
      <c r="G16" s="19">
        <v>8.5</v>
      </c>
      <c r="H16" s="24">
        <v>23.5</v>
      </c>
      <c r="I16" s="19">
        <v>8.3000000000000007</v>
      </c>
      <c r="J16" s="24">
        <v>31.6</v>
      </c>
      <c r="K16" s="10">
        <v>15.4</v>
      </c>
      <c r="L16" s="10">
        <v>30.4</v>
      </c>
      <c r="M16" s="10">
        <v>14.1</v>
      </c>
      <c r="N16" s="11">
        <v>32.200000000000003</v>
      </c>
      <c r="O16" s="8">
        <v>19.8</v>
      </c>
      <c r="P16" s="10">
        <v>31.4</v>
      </c>
      <c r="Q16" s="10">
        <v>20.6</v>
      </c>
      <c r="R16" s="10">
        <v>29.4</v>
      </c>
      <c r="S16" s="10">
        <v>16.600000000000001</v>
      </c>
      <c r="T16" s="10">
        <v>22.7</v>
      </c>
      <c r="U16" s="10">
        <v>8.3000000000000007</v>
      </c>
      <c r="V16" s="10">
        <v>13.4</v>
      </c>
      <c r="W16" s="10">
        <v>4.7</v>
      </c>
      <c r="X16" s="10">
        <v>10.199999999999999</v>
      </c>
      <c r="Y16" s="10">
        <v>1.5</v>
      </c>
    </row>
    <row r="17" spans="1:25" ht="12.75" customHeight="1" thickBot="1" x14ac:dyDescent="0.25">
      <c r="A17" s="6">
        <v>12</v>
      </c>
      <c r="B17" s="10">
        <v>6.9</v>
      </c>
      <c r="C17" s="10">
        <v>-1.5</v>
      </c>
      <c r="D17" s="21">
        <v>11.7</v>
      </c>
      <c r="E17" s="23">
        <v>-3.3</v>
      </c>
      <c r="F17" s="19">
        <v>18.100000000000001</v>
      </c>
      <c r="G17" s="23">
        <v>11.3</v>
      </c>
      <c r="H17" s="24">
        <v>22.3</v>
      </c>
      <c r="I17" s="19">
        <v>8.6</v>
      </c>
      <c r="J17" s="24">
        <v>31.7</v>
      </c>
      <c r="K17" s="10">
        <v>14.9</v>
      </c>
      <c r="L17" s="10">
        <v>30.3</v>
      </c>
      <c r="M17" s="10">
        <v>15.4</v>
      </c>
      <c r="N17" s="11">
        <v>33.4</v>
      </c>
      <c r="O17" s="8">
        <v>17.899999999999999</v>
      </c>
      <c r="P17" s="10">
        <v>24.3</v>
      </c>
      <c r="Q17" s="10">
        <v>19.100000000000001</v>
      </c>
      <c r="R17" s="10">
        <v>28.7</v>
      </c>
      <c r="S17" s="10">
        <v>15.7</v>
      </c>
      <c r="T17" s="10">
        <v>20.3</v>
      </c>
      <c r="U17" s="10">
        <v>13.8</v>
      </c>
      <c r="V17" s="10">
        <v>12.9</v>
      </c>
      <c r="W17" s="10">
        <v>4.4000000000000004</v>
      </c>
      <c r="X17" s="10">
        <v>14</v>
      </c>
      <c r="Y17" s="10">
        <v>4.4000000000000004</v>
      </c>
    </row>
    <row r="18" spans="1:25" ht="12.75" customHeight="1" thickBot="1" x14ac:dyDescent="0.25">
      <c r="A18" s="6">
        <v>13</v>
      </c>
      <c r="B18" s="10">
        <v>9.5</v>
      </c>
      <c r="C18" s="10">
        <v>-0.2</v>
      </c>
      <c r="D18" s="21">
        <v>10.3</v>
      </c>
      <c r="E18" s="23">
        <v>-2.4</v>
      </c>
      <c r="F18" s="19">
        <v>14.8</v>
      </c>
      <c r="G18" s="23">
        <v>10.5</v>
      </c>
      <c r="H18" s="21">
        <v>23.1</v>
      </c>
      <c r="I18" s="21">
        <v>8.1</v>
      </c>
      <c r="J18" s="21">
        <v>31.6</v>
      </c>
      <c r="K18" s="10">
        <v>16</v>
      </c>
      <c r="L18" s="10">
        <v>24</v>
      </c>
      <c r="M18" s="10">
        <v>15.8</v>
      </c>
      <c r="N18" s="11">
        <v>32</v>
      </c>
      <c r="O18" s="8">
        <v>18.899999999999999</v>
      </c>
      <c r="P18" s="10">
        <v>29</v>
      </c>
      <c r="Q18" s="10">
        <v>17.3</v>
      </c>
      <c r="R18" s="10">
        <v>27.2</v>
      </c>
      <c r="S18" s="10">
        <v>14.3</v>
      </c>
      <c r="T18" s="10">
        <v>22.1</v>
      </c>
      <c r="U18" s="10">
        <v>11.8</v>
      </c>
      <c r="V18" s="10">
        <v>11.1</v>
      </c>
      <c r="W18" s="10">
        <v>8.6999999999999993</v>
      </c>
      <c r="X18" s="10">
        <v>10.9</v>
      </c>
      <c r="Y18" s="10">
        <v>1.7</v>
      </c>
    </row>
    <row r="19" spans="1:25" ht="12.75" customHeight="1" thickBot="1" x14ac:dyDescent="0.25">
      <c r="A19" s="6">
        <v>14</v>
      </c>
      <c r="B19" s="10">
        <v>11.6</v>
      </c>
      <c r="C19" s="10">
        <v>3.6</v>
      </c>
      <c r="D19" s="21">
        <v>9.4</v>
      </c>
      <c r="E19" s="19">
        <v>-2.2000000000000002</v>
      </c>
      <c r="F19" s="19">
        <v>18.5</v>
      </c>
      <c r="G19" s="23">
        <v>7.4</v>
      </c>
      <c r="H19" s="21">
        <v>21.3</v>
      </c>
      <c r="I19" s="21">
        <v>9.6999999999999993</v>
      </c>
      <c r="J19" s="21">
        <v>31.6</v>
      </c>
      <c r="K19" s="10">
        <v>14.9</v>
      </c>
      <c r="L19" s="10">
        <v>29.2</v>
      </c>
      <c r="M19" s="10">
        <v>15.1</v>
      </c>
      <c r="N19" s="9">
        <v>31.4</v>
      </c>
      <c r="O19" s="8">
        <v>17.899999999999999</v>
      </c>
      <c r="P19" s="10">
        <v>32.299999999999997</v>
      </c>
      <c r="Q19" s="10">
        <v>18.899999999999999</v>
      </c>
      <c r="R19" s="10">
        <v>22.6</v>
      </c>
      <c r="S19" s="10">
        <v>14.6</v>
      </c>
      <c r="T19" s="10">
        <v>23</v>
      </c>
      <c r="U19" s="10">
        <v>12.1</v>
      </c>
      <c r="V19" s="10">
        <v>9.6999999999999993</v>
      </c>
      <c r="W19" s="10">
        <v>1.9</v>
      </c>
      <c r="X19" s="10">
        <v>15.4</v>
      </c>
      <c r="Y19" s="10">
        <v>1.3</v>
      </c>
    </row>
    <row r="20" spans="1:25" ht="12.75" customHeight="1" thickBot="1" x14ac:dyDescent="0.25">
      <c r="A20" s="6">
        <v>15</v>
      </c>
      <c r="B20" s="10">
        <v>11.7</v>
      </c>
      <c r="C20" s="10">
        <v>0.4</v>
      </c>
      <c r="D20" s="19">
        <v>11.1</v>
      </c>
      <c r="E20" s="23">
        <v>-2.6</v>
      </c>
      <c r="F20" s="19">
        <v>21.8</v>
      </c>
      <c r="G20" s="20">
        <v>9.1</v>
      </c>
      <c r="H20" s="24">
        <v>9.9</v>
      </c>
      <c r="I20" s="21">
        <v>3.7</v>
      </c>
      <c r="J20" s="21">
        <v>27.4</v>
      </c>
      <c r="K20" s="10">
        <v>15.7</v>
      </c>
      <c r="L20" s="10">
        <v>31.8</v>
      </c>
      <c r="M20" s="10">
        <v>17.7</v>
      </c>
      <c r="N20" s="10">
        <v>32.700000000000003</v>
      </c>
      <c r="O20" s="10">
        <v>20.5</v>
      </c>
      <c r="P20" s="10">
        <v>32</v>
      </c>
      <c r="Q20" s="10">
        <v>20.3</v>
      </c>
      <c r="R20" s="10">
        <v>25.3</v>
      </c>
      <c r="S20" s="10">
        <v>14.9</v>
      </c>
      <c r="T20" s="10">
        <v>23.1</v>
      </c>
      <c r="U20" s="10">
        <v>12.4</v>
      </c>
      <c r="V20" s="10">
        <v>11.9</v>
      </c>
      <c r="W20" s="10">
        <v>1.8</v>
      </c>
      <c r="X20" s="10">
        <v>8.1999999999999993</v>
      </c>
      <c r="Y20" s="10">
        <v>10.5</v>
      </c>
    </row>
    <row r="21" spans="1:25" ht="12.75" customHeight="1" thickBot="1" x14ac:dyDescent="0.25">
      <c r="A21" s="6">
        <v>16</v>
      </c>
      <c r="B21" s="10">
        <v>12.9</v>
      </c>
      <c r="C21" s="10">
        <v>-0.6</v>
      </c>
      <c r="D21" s="21">
        <v>15.2</v>
      </c>
      <c r="E21" s="19">
        <v>2</v>
      </c>
      <c r="F21" s="21">
        <v>25</v>
      </c>
      <c r="G21" s="23">
        <v>8.1999999999999993</v>
      </c>
      <c r="H21" s="24">
        <v>17.100000000000001</v>
      </c>
      <c r="I21" s="19">
        <v>1.7</v>
      </c>
      <c r="J21" s="21">
        <v>24.7</v>
      </c>
      <c r="K21" s="10">
        <v>15.5</v>
      </c>
      <c r="L21" s="10">
        <v>32.4</v>
      </c>
      <c r="M21" s="10">
        <v>16</v>
      </c>
      <c r="N21" s="10">
        <v>31.6</v>
      </c>
      <c r="O21" s="10">
        <v>21</v>
      </c>
      <c r="P21" s="10">
        <v>33.4</v>
      </c>
      <c r="Q21" s="10">
        <v>19.5</v>
      </c>
      <c r="R21" s="10">
        <v>25.3</v>
      </c>
      <c r="S21" s="10">
        <v>12.5</v>
      </c>
      <c r="T21" s="10">
        <v>21.7</v>
      </c>
      <c r="U21" s="10">
        <v>10.9</v>
      </c>
      <c r="V21" s="10">
        <v>9.8000000000000007</v>
      </c>
      <c r="W21" s="10">
        <v>2.9</v>
      </c>
      <c r="X21" s="10">
        <v>7</v>
      </c>
      <c r="Y21" s="10">
        <v>-1.6</v>
      </c>
    </row>
    <row r="22" spans="1:25" ht="12.75" customHeight="1" thickBot="1" x14ac:dyDescent="0.25">
      <c r="A22" s="6">
        <v>17</v>
      </c>
      <c r="B22" s="10">
        <v>12.6</v>
      </c>
      <c r="C22" s="10">
        <v>6.3</v>
      </c>
      <c r="D22" s="21">
        <v>15.9</v>
      </c>
      <c r="E22" s="23">
        <v>2.7</v>
      </c>
      <c r="F22" s="21">
        <v>22.3</v>
      </c>
      <c r="G22" s="23">
        <v>6.4</v>
      </c>
      <c r="H22" s="24">
        <v>17</v>
      </c>
      <c r="I22" s="19">
        <v>5.3</v>
      </c>
      <c r="J22" s="24">
        <v>21.2</v>
      </c>
      <c r="K22" s="10">
        <v>13.6</v>
      </c>
      <c r="L22" s="10">
        <v>26.5</v>
      </c>
      <c r="M22" s="10">
        <v>17.899999999999999</v>
      </c>
      <c r="N22" s="10">
        <v>34</v>
      </c>
      <c r="O22" s="10">
        <v>21</v>
      </c>
      <c r="P22" s="10">
        <v>30.4</v>
      </c>
      <c r="Q22" s="10">
        <v>20.399999999999999</v>
      </c>
      <c r="R22" s="10">
        <v>25.6</v>
      </c>
      <c r="S22" s="10">
        <v>13.7</v>
      </c>
      <c r="T22" s="10">
        <v>17.399999999999999</v>
      </c>
      <c r="U22" s="10">
        <v>12.3</v>
      </c>
      <c r="V22" s="10">
        <v>11.6</v>
      </c>
      <c r="W22" s="10">
        <v>-0.1</v>
      </c>
      <c r="X22" s="10">
        <v>8.5</v>
      </c>
      <c r="Y22" s="10">
        <v>-4.0999999999999996</v>
      </c>
    </row>
    <row r="23" spans="1:25" ht="12.75" customHeight="1" thickBot="1" x14ac:dyDescent="0.25">
      <c r="A23" s="6">
        <v>18</v>
      </c>
      <c r="B23" s="10">
        <v>11.2</v>
      </c>
      <c r="C23" s="10">
        <v>6.4</v>
      </c>
      <c r="D23" s="19">
        <v>18.100000000000001</v>
      </c>
      <c r="E23" s="20">
        <v>2.5</v>
      </c>
      <c r="F23" s="21">
        <v>21.5</v>
      </c>
      <c r="G23" s="23">
        <v>4.7</v>
      </c>
      <c r="H23" s="24">
        <v>21</v>
      </c>
      <c r="I23" s="19">
        <v>4.8</v>
      </c>
      <c r="J23" s="24">
        <v>24.3</v>
      </c>
      <c r="K23" s="10">
        <v>12.5</v>
      </c>
      <c r="L23" s="10">
        <v>31.1</v>
      </c>
      <c r="M23" s="10">
        <v>20</v>
      </c>
      <c r="N23" s="10">
        <v>33.1</v>
      </c>
      <c r="O23" s="10">
        <v>20.9</v>
      </c>
      <c r="P23" s="10">
        <v>35</v>
      </c>
      <c r="Q23" s="10">
        <v>22.1</v>
      </c>
      <c r="R23" s="10">
        <v>24.1</v>
      </c>
      <c r="S23" s="10">
        <v>14.2</v>
      </c>
      <c r="T23" s="10">
        <v>17.2</v>
      </c>
      <c r="U23" s="10">
        <v>8.6</v>
      </c>
      <c r="V23" s="10">
        <v>12.3</v>
      </c>
      <c r="W23" s="10">
        <v>1.7</v>
      </c>
      <c r="X23" s="10">
        <v>9.1</v>
      </c>
      <c r="Y23" s="10">
        <v>-0.9</v>
      </c>
    </row>
    <row r="24" spans="1:25" ht="12.75" customHeight="1" thickBot="1" x14ac:dyDescent="0.25">
      <c r="A24" s="6">
        <v>19</v>
      </c>
      <c r="B24" s="10">
        <v>12.7</v>
      </c>
      <c r="C24" s="10">
        <v>5</v>
      </c>
      <c r="D24" s="19">
        <v>17.5</v>
      </c>
      <c r="E24" s="20">
        <v>3.2</v>
      </c>
      <c r="F24" s="19">
        <v>22</v>
      </c>
      <c r="G24" s="20">
        <v>6.4</v>
      </c>
      <c r="H24" s="21">
        <v>22.3</v>
      </c>
      <c r="I24" s="19">
        <v>9</v>
      </c>
      <c r="J24" s="24">
        <v>24.1</v>
      </c>
      <c r="K24" s="10">
        <v>10.7</v>
      </c>
      <c r="L24" s="10">
        <v>32.4</v>
      </c>
      <c r="M24" s="10">
        <v>19.2</v>
      </c>
      <c r="N24" s="10">
        <v>33.6</v>
      </c>
      <c r="O24" s="10">
        <v>18.3</v>
      </c>
      <c r="P24" s="10">
        <v>30.2</v>
      </c>
      <c r="Q24" s="10">
        <v>20.100000000000001</v>
      </c>
      <c r="R24" s="10">
        <v>19.899999999999999</v>
      </c>
      <c r="S24" s="10">
        <v>15.4</v>
      </c>
      <c r="T24" s="10">
        <v>19</v>
      </c>
      <c r="U24" s="10">
        <v>6.1</v>
      </c>
      <c r="V24" s="10">
        <v>12.4</v>
      </c>
      <c r="W24" s="10">
        <v>5.3</v>
      </c>
      <c r="X24" s="10">
        <v>8.6999999999999993</v>
      </c>
      <c r="Y24" s="10">
        <v>3.8</v>
      </c>
    </row>
    <row r="25" spans="1:25" ht="12.75" customHeight="1" thickBot="1" x14ac:dyDescent="0.25">
      <c r="A25" s="6">
        <v>20</v>
      </c>
      <c r="B25" s="10">
        <v>13.6</v>
      </c>
      <c r="C25" s="10">
        <v>0.6</v>
      </c>
      <c r="D25" s="19">
        <v>19.899999999999999</v>
      </c>
      <c r="E25" s="20">
        <v>6.5</v>
      </c>
      <c r="F25" s="19">
        <v>20.3</v>
      </c>
      <c r="G25" s="19">
        <v>6.1</v>
      </c>
      <c r="H25" s="24">
        <v>26.1</v>
      </c>
      <c r="I25" s="19">
        <v>9.9</v>
      </c>
      <c r="J25" s="24">
        <v>24.3</v>
      </c>
      <c r="K25" s="10">
        <v>9.8000000000000007</v>
      </c>
      <c r="L25" s="10">
        <v>31.8</v>
      </c>
      <c r="M25" s="10">
        <v>18.2</v>
      </c>
      <c r="N25" s="10">
        <v>34.799999999999997</v>
      </c>
      <c r="O25" s="10">
        <v>19.100000000000001</v>
      </c>
      <c r="P25" s="10">
        <v>34.1</v>
      </c>
      <c r="Q25" s="10">
        <v>21.2</v>
      </c>
      <c r="R25" s="10">
        <v>21.2</v>
      </c>
      <c r="S25" s="10">
        <v>10.1</v>
      </c>
      <c r="T25" s="10">
        <v>14.5</v>
      </c>
      <c r="U25" s="10">
        <v>8.6999999999999993</v>
      </c>
      <c r="V25" s="10">
        <v>9.9</v>
      </c>
      <c r="W25" s="10">
        <v>-1</v>
      </c>
      <c r="X25" s="10">
        <v>11.7</v>
      </c>
      <c r="Y25" s="10">
        <v>1.7</v>
      </c>
    </row>
    <row r="26" spans="1:25" ht="12.75" customHeight="1" thickBot="1" x14ac:dyDescent="0.25">
      <c r="A26" s="6">
        <v>21</v>
      </c>
      <c r="B26" s="10">
        <v>14</v>
      </c>
      <c r="C26" s="10">
        <v>2.2000000000000002</v>
      </c>
      <c r="D26" s="21">
        <v>21.8</v>
      </c>
      <c r="E26" s="19">
        <v>5.9</v>
      </c>
      <c r="F26" s="19">
        <v>20.9</v>
      </c>
      <c r="G26" s="23">
        <v>7.3</v>
      </c>
      <c r="H26" s="24">
        <v>25</v>
      </c>
      <c r="I26" s="19">
        <v>12.2</v>
      </c>
      <c r="J26" s="24">
        <v>23.3</v>
      </c>
      <c r="K26" s="10">
        <v>10.3</v>
      </c>
      <c r="L26" s="10">
        <v>32.6</v>
      </c>
      <c r="M26" s="10">
        <v>17</v>
      </c>
      <c r="N26" s="10">
        <v>34.9</v>
      </c>
      <c r="O26" s="10">
        <v>20.399999999999999</v>
      </c>
      <c r="P26" s="10">
        <v>32.1</v>
      </c>
      <c r="Q26" s="10">
        <v>19.7</v>
      </c>
      <c r="R26" s="10">
        <v>24.6</v>
      </c>
      <c r="S26" s="10">
        <v>12.1</v>
      </c>
      <c r="T26" s="10">
        <v>18.100000000000001</v>
      </c>
      <c r="U26" s="10">
        <v>8.3000000000000007</v>
      </c>
      <c r="V26" s="10">
        <v>5.4</v>
      </c>
      <c r="W26" s="10">
        <v>-3.4</v>
      </c>
      <c r="X26" s="10">
        <v>10</v>
      </c>
      <c r="Y26" s="10">
        <v>-1.1000000000000001</v>
      </c>
    </row>
    <row r="27" spans="1:25" ht="12.75" customHeight="1" thickBot="1" x14ac:dyDescent="0.25">
      <c r="A27" s="6">
        <v>22</v>
      </c>
      <c r="B27" s="10">
        <v>13.7</v>
      </c>
      <c r="C27" s="10">
        <v>3.6</v>
      </c>
      <c r="D27" s="21">
        <v>21.3</v>
      </c>
      <c r="E27" s="19">
        <v>8</v>
      </c>
      <c r="F27" s="19">
        <v>19.899999999999999</v>
      </c>
      <c r="G27" s="23">
        <v>6</v>
      </c>
      <c r="H27" s="21">
        <v>23.5</v>
      </c>
      <c r="I27" s="19">
        <v>11.8</v>
      </c>
      <c r="J27" s="24">
        <v>28.8</v>
      </c>
      <c r="K27" s="10">
        <v>12</v>
      </c>
      <c r="L27" s="10">
        <v>26.8</v>
      </c>
      <c r="M27" s="10">
        <v>16.7</v>
      </c>
      <c r="N27" s="10">
        <v>33.1</v>
      </c>
      <c r="O27" s="10">
        <v>21.5</v>
      </c>
      <c r="P27" s="10">
        <v>31</v>
      </c>
      <c r="Q27" s="10">
        <v>19.7</v>
      </c>
      <c r="R27" s="10">
        <v>25.7</v>
      </c>
      <c r="S27" s="10">
        <v>12.3</v>
      </c>
      <c r="T27" s="10">
        <v>19.8</v>
      </c>
      <c r="U27" s="10">
        <v>10.3</v>
      </c>
      <c r="V27" s="10">
        <v>8.4</v>
      </c>
      <c r="W27" s="10">
        <v>-3.9</v>
      </c>
      <c r="X27" s="10">
        <v>9.8000000000000007</v>
      </c>
      <c r="Y27" s="10">
        <v>-0.7</v>
      </c>
    </row>
    <row r="28" spans="1:25" ht="12.75" customHeight="1" thickBot="1" x14ac:dyDescent="0.25">
      <c r="A28" s="6">
        <v>23</v>
      </c>
      <c r="B28" s="10">
        <v>13.2</v>
      </c>
      <c r="C28" s="10">
        <v>3.5</v>
      </c>
      <c r="D28" s="19">
        <v>16.3</v>
      </c>
      <c r="E28" s="23">
        <v>6.3</v>
      </c>
      <c r="F28" s="19">
        <v>20.9</v>
      </c>
      <c r="G28" s="20">
        <v>6.5</v>
      </c>
      <c r="H28" s="21">
        <v>24.6</v>
      </c>
      <c r="I28" s="19">
        <v>9.4</v>
      </c>
      <c r="J28" s="25">
        <v>26.5</v>
      </c>
      <c r="K28" s="10">
        <v>13</v>
      </c>
      <c r="L28" s="10">
        <v>30.7</v>
      </c>
      <c r="M28" s="10">
        <v>14.9</v>
      </c>
      <c r="N28" s="10">
        <v>32.200000000000003</v>
      </c>
      <c r="O28" s="10">
        <v>19.899999999999999</v>
      </c>
      <c r="P28" s="10">
        <v>32</v>
      </c>
      <c r="Q28" s="10">
        <v>18.100000000000001</v>
      </c>
      <c r="R28" s="10">
        <v>28.4</v>
      </c>
      <c r="S28" s="10">
        <v>13.5</v>
      </c>
      <c r="T28" s="10">
        <v>19.899999999999999</v>
      </c>
      <c r="U28" s="10">
        <v>10.4</v>
      </c>
      <c r="V28" s="10">
        <v>9.9</v>
      </c>
      <c r="W28" s="10">
        <v>-1.4</v>
      </c>
      <c r="X28" s="10">
        <v>8.8000000000000007</v>
      </c>
      <c r="Y28" s="10">
        <v>-0.7</v>
      </c>
    </row>
    <row r="29" spans="1:25" ht="12.75" customHeight="1" thickBot="1" x14ac:dyDescent="0.25">
      <c r="A29" s="6">
        <v>24</v>
      </c>
      <c r="B29" s="10">
        <v>13.7</v>
      </c>
      <c r="C29" s="10">
        <v>2.6</v>
      </c>
      <c r="D29" s="19">
        <v>18.2</v>
      </c>
      <c r="E29" s="20">
        <v>8.1</v>
      </c>
      <c r="F29" s="19">
        <v>19.399999999999999</v>
      </c>
      <c r="G29" s="23">
        <v>4.8</v>
      </c>
      <c r="H29" s="21">
        <v>22.9</v>
      </c>
      <c r="I29" s="19">
        <v>5.7</v>
      </c>
      <c r="J29" s="25">
        <v>28.6</v>
      </c>
      <c r="K29" s="10">
        <v>14.5</v>
      </c>
      <c r="L29" s="10">
        <v>31.6</v>
      </c>
      <c r="M29" s="10">
        <v>17.3</v>
      </c>
      <c r="N29" s="10">
        <v>30.8</v>
      </c>
      <c r="O29" s="10">
        <v>20.8</v>
      </c>
      <c r="P29" s="10">
        <v>35.1</v>
      </c>
      <c r="Q29" s="10">
        <v>19.600000000000001</v>
      </c>
      <c r="R29" s="10">
        <v>27.6</v>
      </c>
      <c r="S29" s="10">
        <v>15.6</v>
      </c>
      <c r="T29" s="10">
        <v>17.8</v>
      </c>
      <c r="U29" s="10">
        <v>12.4</v>
      </c>
      <c r="V29" s="10">
        <v>10.8</v>
      </c>
      <c r="W29" s="10">
        <v>-0.6</v>
      </c>
      <c r="X29" s="10">
        <v>7.4</v>
      </c>
      <c r="Y29" s="10">
        <v>-0.2</v>
      </c>
    </row>
    <row r="30" spans="1:25" ht="12.75" customHeight="1" thickBot="1" x14ac:dyDescent="0.25">
      <c r="A30" s="6">
        <v>25</v>
      </c>
      <c r="B30" s="10">
        <v>13.6</v>
      </c>
      <c r="C30" s="10">
        <v>0.8</v>
      </c>
      <c r="D30" s="23">
        <v>19.8</v>
      </c>
      <c r="E30" s="20">
        <v>8.1</v>
      </c>
      <c r="F30" s="21">
        <v>20.399999999999999</v>
      </c>
      <c r="G30" s="23">
        <v>9.6</v>
      </c>
      <c r="H30" s="21">
        <v>23.3</v>
      </c>
      <c r="I30" s="19">
        <v>9</v>
      </c>
      <c r="J30" s="24">
        <v>29</v>
      </c>
      <c r="K30" s="10">
        <v>13.1</v>
      </c>
      <c r="L30" s="10">
        <v>32.9</v>
      </c>
      <c r="M30" s="10">
        <v>15.7</v>
      </c>
      <c r="N30" s="10">
        <v>33.299999999999997</v>
      </c>
      <c r="O30" s="10">
        <v>19</v>
      </c>
      <c r="P30" s="10">
        <v>34</v>
      </c>
      <c r="Q30" s="10">
        <v>19.7</v>
      </c>
      <c r="R30" s="10">
        <v>26.8</v>
      </c>
      <c r="S30" s="10">
        <v>14.1</v>
      </c>
      <c r="T30" s="10">
        <v>19</v>
      </c>
      <c r="U30" s="10">
        <v>9.9</v>
      </c>
      <c r="V30" s="10">
        <v>11</v>
      </c>
      <c r="W30" s="10">
        <v>-0.2</v>
      </c>
      <c r="X30" s="10">
        <v>11.4</v>
      </c>
      <c r="Y30" s="10">
        <v>2.6</v>
      </c>
    </row>
    <row r="31" spans="1:25" ht="12.75" customHeight="1" thickBot="1" x14ac:dyDescent="0.25">
      <c r="A31" s="6">
        <v>26</v>
      </c>
      <c r="B31" s="10">
        <v>13</v>
      </c>
      <c r="C31" s="10">
        <v>1.6</v>
      </c>
      <c r="D31" s="19">
        <v>18.7</v>
      </c>
      <c r="E31" s="20">
        <v>5.7</v>
      </c>
      <c r="F31" s="21">
        <v>13.4</v>
      </c>
      <c r="G31" s="20">
        <v>3.7</v>
      </c>
      <c r="H31" s="21">
        <v>25.3</v>
      </c>
      <c r="I31" s="19">
        <v>10.5</v>
      </c>
      <c r="J31" s="24">
        <v>31.1</v>
      </c>
      <c r="K31" s="10">
        <v>13.6</v>
      </c>
      <c r="L31" s="10">
        <v>32.6</v>
      </c>
      <c r="M31" s="10">
        <v>16.2</v>
      </c>
      <c r="N31" s="10">
        <v>33.700000000000003</v>
      </c>
      <c r="O31" s="10">
        <v>20.6</v>
      </c>
      <c r="P31" s="10">
        <v>28.3</v>
      </c>
      <c r="Q31" s="10">
        <v>22</v>
      </c>
      <c r="R31" s="10">
        <v>25.3</v>
      </c>
      <c r="S31" s="10">
        <v>14.2</v>
      </c>
      <c r="T31" s="10">
        <v>16.8</v>
      </c>
      <c r="U31" s="10">
        <v>9.4</v>
      </c>
      <c r="V31" s="10">
        <v>10.9</v>
      </c>
      <c r="W31" s="10">
        <v>0.5</v>
      </c>
      <c r="X31" s="10">
        <v>17.899999999999999</v>
      </c>
      <c r="Y31" s="10">
        <v>9.5</v>
      </c>
    </row>
    <row r="32" spans="1:25" ht="12.75" customHeight="1" thickBot="1" x14ac:dyDescent="0.25">
      <c r="A32" s="6">
        <v>27</v>
      </c>
      <c r="B32" s="10">
        <v>12.5</v>
      </c>
      <c r="C32" s="10">
        <v>3.4</v>
      </c>
      <c r="D32" s="21">
        <v>16.7</v>
      </c>
      <c r="E32" s="19">
        <v>8.6999999999999993</v>
      </c>
      <c r="F32" s="21">
        <v>15.3</v>
      </c>
      <c r="G32" s="23">
        <v>3.2</v>
      </c>
      <c r="H32" s="21">
        <v>21.4</v>
      </c>
      <c r="I32" s="21">
        <v>11.3</v>
      </c>
      <c r="J32" s="24">
        <v>27.1</v>
      </c>
      <c r="K32" s="10">
        <v>15.7</v>
      </c>
      <c r="L32" s="10">
        <v>30.5</v>
      </c>
      <c r="M32" s="10">
        <v>19</v>
      </c>
      <c r="N32" s="10">
        <v>28.7</v>
      </c>
      <c r="O32" s="10">
        <v>20.9</v>
      </c>
      <c r="P32" s="10">
        <v>30.7</v>
      </c>
      <c r="Q32" s="10">
        <v>19</v>
      </c>
      <c r="R32" s="10">
        <v>25.8</v>
      </c>
      <c r="S32" s="10">
        <v>12</v>
      </c>
      <c r="T32" s="10">
        <v>19.8</v>
      </c>
      <c r="U32" s="10">
        <v>9.4</v>
      </c>
      <c r="V32" s="10">
        <v>11.6</v>
      </c>
      <c r="W32" s="10">
        <v>0.2</v>
      </c>
      <c r="X32" s="10">
        <v>18.2</v>
      </c>
      <c r="Y32" s="10">
        <v>12.1</v>
      </c>
    </row>
    <row r="33" spans="1:36" ht="12.75" customHeight="1" thickBot="1" x14ac:dyDescent="0.25">
      <c r="A33" s="6">
        <v>28</v>
      </c>
      <c r="B33" s="10">
        <v>17.600000000000001</v>
      </c>
      <c r="C33" s="10">
        <v>2.6</v>
      </c>
      <c r="D33" s="19">
        <v>15.9</v>
      </c>
      <c r="E33" s="19">
        <v>6.7</v>
      </c>
      <c r="F33" s="21">
        <v>19.899999999999999</v>
      </c>
      <c r="G33" s="19">
        <v>2.5</v>
      </c>
      <c r="H33" s="24">
        <v>23.7</v>
      </c>
      <c r="I33" s="19">
        <v>9.6</v>
      </c>
      <c r="J33" s="24">
        <v>29.8</v>
      </c>
      <c r="K33" s="10">
        <v>15</v>
      </c>
      <c r="L33" s="10">
        <v>31</v>
      </c>
      <c r="M33" s="10">
        <v>18.3</v>
      </c>
      <c r="N33" s="10">
        <v>33.6</v>
      </c>
      <c r="O33" s="10">
        <v>17.899999999999999</v>
      </c>
      <c r="P33" s="10">
        <v>31.4</v>
      </c>
      <c r="Q33" s="10">
        <v>20.100000000000001</v>
      </c>
      <c r="R33" s="10">
        <v>25.5</v>
      </c>
      <c r="S33" s="10">
        <v>13.5</v>
      </c>
      <c r="T33" s="10">
        <v>20.5</v>
      </c>
      <c r="U33" s="10">
        <v>10.4</v>
      </c>
      <c r="V33" s="10">
        <v>12.4</v>
      </c>
      <c r="W33" s="10">
        <v>0.4</v>
      </c>
      <c r="X33" s="10">
        <v>11.7</v>
      </c>
      <c r="Y33" s="10">
        <v>6.5</v>
      </c>
    </row>
    <row r="34" spans="1:36" ht="12.75" customHeight="1" thickBot="1" x14ac:dyDescent="0.25">
      <c r="A34" s="6">
        <v>29</v>
      </c>
      <c r="B34" s="10">
        <v>16.899999999999999</v>
      </c>
      <c r="C34" s="10">
        <v>7.2</v>
      </c>
      <c r="D34" s="19"/>
      <c r="E34" s="23"/>
      <c r="F34" s="21">
        <v>20.8</v>
      </c>
      <c r="G34" s="19">
        <v>3.3</v>
      </c>
      <c r="H34" s="21">
        <v>22.2</v>
      </c>
      <c r="I34" s="21">
        <v>8.6</v>
      </c>
      <c r="J34" s="24">
        <v>28.9</v>
      </c>
      <c r="K34" s="10">
        <v>16.100000000000001</v>
      </c>
      <c r="L34" s="10">
        <v>32.1</v>
      </c>
      <c r="M34" s="10">
        <v>15.7</v>
      </c>
      <c r="N34" s="10">
        <v>34.1</v>
      </c>
      <c r="O34" s="10">
        <v>20.399999999999999</v>
      </c>
      <c r="P34" s="10">
        <v>30.6</v>
      </c>
      <c r="Q34" s="10">
        <v>16.399999999999999</v>
      </c>
      <c r="R34" s="10">
        <v>26.6</v>
      </c>
      <c r="S34" s="10">
        <v>12.3</v>
      </c>
      <c r="T34" s="10">
        <v>20.2</v>
      </c>
      <c r="U34" s="10">
        <v>10.9</v>
      </c>
      <c r="V34" s="10">
        <v>14.1</v>
      </c>
      <c r="W34" s="10">
        <v>5.4</v>
      </c>
      <c r="X34" s="10">
        <v>10.7</v>
      </c>
      <c r="Y34" s="10">
        <v>0.4</v>
      </c>
    </row>
    <row r="35" spans="1:36" ht="12.75" customHeight="1" thickBot="1" x14ac:dyDescent="0.25">
      <c r="A35" s="6">
        <v>30</v>
      </c>
      <c r="B35" s="10">
        <v>14.6</v>
      </c>
      <c r="C35" s="10">
        <v>4.4000000000000004</v>
      </c>
      <c r="D35" s="125"/>
      <c r="E35" s="126"/>
      <c r="F35" s="21">
        <v>21.1</v>
      </c>
      <c r="G35" s="19">
        <v>4.7</v>
      </c>
      <c r="H35" s="21">
        <v>25.8</v>
      </c>
      <c r="I35" s="21">
        <v>9.6</v>
      </c>
      <c r="J35" s="24">
        <v>28.8</v>
      </c>
      <c r="K35" s="10">
        <v>16.2</v>
      </c>
      <c r="L35" s="10">
        <v>33.1</v>
      </c>
      <c r="M35" s="10">
        <v>18.399999999999999</v>
      </c>
      <c r="N35" s="10">
        <v>32</v>
      </c>
      <c r="O35" s="10">
        <v>20.5</v>
      </c>
      <c r="P35" s="10">
        <v>30.7</v>
      </c>
      <c r="Q35" s="10">
        <v>17.8</v>
      </c>
      <c r="R35" s="10">
        <v>23.7</v>
      </c>
      <c r="S35" s="10">
        <v>12.9</v>
      </c>
      <c r="T35" s="10">
        <v>21.3</v>
      </c>
      <c r="U35" s="10">
        <v>11.4</v>
      </c>
      <c r="V35" s="10">
        <v>10.7</v>
      </c>
      <c r="W35" s="10">
        <v>3</v>
      </c>
      <c r="X35" s="10">
        <v>7.9</v>
      </c>
      <c r="Y35" s="10">
        <v>-3.2</v>
      </c>
    </row>
    <row r="36" spans="1:36" ht="12.75" customHeight="1" thickBot="1" x14ac:dyDescent="0.25">
      <c r="A36" s="6">
        <v>31</v>
      </c>
      <c r="B36" s="10">
        <v>8.3000000000000007</v>
      </c>
      <c r="C36" s="10">
        <v>-2.9</v>
      </c>
      <c r="D36" s="127"/>
      <c r="E36" s="128"/>
      <c r="F36" s="21">
        <v>22.3</v>
      </c>
      <c r="G36" s="23">
        <v>6.8</v>
      </c>
      <c r="H36" s="125"/>
      <c r="I36" s="126"/>
      <c r="J36" s="24">
        <v>28.3</v>
      </c>
      <c r="K36" s="10">
        <v>17</v>
      </c>
      <c r="L36" s="129"/>
      <c r="M36" s="130"/>
      <c r="N36" s="10">
        <v>27.5</v>
      </c>
      <c r="O36" s="10">
        <v>18</v>
      </c>
      <c r="P36" s="10">
        <v>29.5</v>
      </c>
      <c r="Q36" s="10">
        <v>19.899999999999999</v>
      </c>
      <c r="R36" s="129"/>
      <c r="S36" s="130"/>
      <c r="T36" s="10">
        <v>20.6</v>
      </c>
      <c r="U36" s="10">
        <v>10.9</v>
      </c>
      <c r="V36" s="129"/>
      <c r="W36" s="130"/>
      <c r="X36" s="10">
        <v>9.4</v>
      </c>
      <c r="Y36" s="10">
        <v>0.3</v>
      </c>
    </row>
    <row r="37" spans="1:36" ht="12.75" customHeight="1" thickBot="1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</row>
    <row r="38" spans="1:36" ht="12.75" customHeight="1" thickBot="1" x14ac:dyDescent="0.2">
      <c r="A38" s="5"/>
      <c r="B38" s="121" t="s">
        <v>2</v>
      </c>
      <c r="C38" s="122"/>
      <c r="D38" s="121" t="s">
        <v>3</v>
      </c>
      <c r="E38" s="122"/>
      <c r="F38" s="121" t="s">
        <v>4</v>
      </c>
      <c r="G38" s="122"/>
      <c r="H38" s="121" t="s">
        <v>5</v>
      </c>
      <c r="I38" s="122"/>
      <c r="J38" s="121" t="s">
        <v>6</v>
      </c>
      <c r="K38" s="122"/>
      <c r="L38" s="121" t="s">
        <v>7</v>
      </c>
      <c r="M38" s="122"/>
      <c r="N38" s="121" t="s">
        <v>8</v>
      </c>
      <c r="O38" s="122"/>
      <c r="P38" s="121" t="s">
        <v>9</v>
      </c>
      <c r="Q38" s="122"/>
      <c r="R38" s="121" t="s">
        <v>10</v>
      </c>
      <c r="S38" s="122"/>
      <c r="T38" s="121" t="s">
        <v>11</v>
      </c>
      <c r="U38" s="122"/>
      <c r="V38" s="121" t="s">
        <v>12</v>
      </c>
      <c r="W38" s="122"/>
      <c r="X38" s="121" t="s">
        <v>13</v>
      </c>
      <c r="Y38" s="122"/>
    </row>
    <row r="39" spans="1:36" ht="12.75" customHeight="1" thickBot="1" x14ac:dyDescent="0.2">
      <c r="A39" s="6" t="s">
        <v>0</v>
      </c>
      <c r="B39" s="101">
        <v>17.600000000000001</v>
      </c>
      <c r="C39" s="102"/>
      <c r="D39" s="101">
        <v>21.8</v>
      </c>
      <c r="E39" s="102"/>
      <c r="F39" s="101">
        <v>25</v>
      </c>
      <c r="G39" s="102"/>
      <c r="H39" s="101">
        <v>26.9</v>
      </c>
      <c r="I39" s="102"/>
      <c r="J39" s="101">
        <v>31.7</v>
      </c>
      <c r="K39" s="102"/>
      <c r="L39" s="101">
        <v>33.200000000000003</v>
      </c>
      <c r="M39" s="102"/>
      <c r="N39" s="101">
        <v>35.1</v>
      </c>
      <c r="O39" s="102"/>
      <c r="P39" s="101">
        <v>35.6</v>
      </c>
      <c r="Q39" s="102"/>
      <c r="R39" s="101">
        <v>32.799999999999997</v>
      </c>
      <c r="S39" s="102"/>
      <c r="T39" s="101">
        <v>25.7</v>
      </c>
      <c r="U39" s="102"/>
      <c r="V39" s="101">
        <v>21.7</v>
      </c>
      <c r="W39" s="102"/>
      <c r="X39" s="101">
        <v>18.2</v>
      </c>
      <c r="Y39" s="102"/>
    </row>
    <row r="40" spans="1:36" ht="12.75" customHeight="1" thickBot="1" x14ac:dyDescent="0.2">
      <c r="A40" s="6" t="s">
        <v>15</v>
      </c>
      <c r="B40" s="116">
        <f>SUM(B6:B36)/31</f>
        <v>12.612903225806452</v>
      </c>
      <c r="C40" s="117"/>
      <c r="D40" s="116">
        <f>SUM(D6:D36)/28</f>
        <v>14.907142857142857</v>
      </c>
      <c r="E40" s="117"/>
      <c r="F40" s="116">
        <f>SUM(F6:F36)/31</f>
        <v>19.370967741935477</v>
      </c>
      <c r="G40" s="117"/>
      <c r="H40" s="116">
        <f>SUM(H6:H35)/30</f>
        <v>22.656666666666663</v>
      </c>
      <c r="I40" s="117"/>
      <c r="J40" s="116">
        <f>SUM(J6:J36)/31</f>
        <v>26.980645161290319</v>
      </c>
      <c r="K40" s="117"/>
      <c r="L40" s="116">
        <f>SUM(L6:L36)/30</f>
        <v>29.983333333333334</v>
      </c>
      <c r="M40" s="117"/>
      <c r="N40" s="116">
        <f>SUM(N6:N36)/31</f>
        <v>32.935483870967744</v>
      </c>
      <c r="O40" s="117"/>
      <c r="P40" s="116">
        <f>SUM(P6:P36)/31</f>
        <v>31.751612903225812</v>
      </c>
      <c r="Q40" s="117"/>
      <c r="R40" s="116">
        <f>SUM(R6:R36)/30</f>
        <v>26.493333333333336</v>
      </c>
      <c r="S40" s="117"/>
      <c r="T40" s="116">
        <f>SUM(T6:T36)/31</f>
        <v>20.345161290322583</v>
      </c>
      <c r="U40" s="117"/>
      <c r="V40" s="118">
        <f>SUM(V6:V36)/30</f>
        <v>12.973333333333329</v>
      </c>
      <c r="W40" s="119"/>
      <c r="X40" s="116">
        <f>SUM(X6:X36)/31</f>
        <v>10.796774193548384</v>
      </c>
      <c r="Y40" s="117"/>
    </row>
    <row r="41" spans="1:36" ht="12.75" customHeight="1" thickBot="1" x14ac:dyDescent="0.2">
      <c r="A41" s="6" t="s">
        <v>16</v>
      </c>
      <c r="B41" s="116">
        <f>(B40+B42)/2</f>
        <v>7.67741935483871</v>
      </c>
      <c r="C41" s="117"/>
      <c r="D41" s="116">
        <f>(D40+D42)/2</f>
        <v>8.7767857142857135</v>
      </c>
      <c r="E41" s="117"/>
      <c r="F41" s="116">
        <f>(F40+F42)/2</f>
        <v>12.572580645161286</v>
      </c>
      <c r="G41" s="117"/>
      <c r="H41" s="116">
        <f>(H40+H42)/2</f>
        <v>15.459999999999997</v>
      </c>
      <c r="I41" s="117"/>
      <c r="J41" s="116">
        <f>(J40+J42)/2</f>
        <v>20.296774193548387</v>
      </c>
      <c r="K41" s="117"/>
      <c r="L41" s="116">
        <f>(L40+L42)/2</f>
        <v>23.369999999999997</v>
      </c>
      <c r="M41" s="117"/>
      <c r="N41" s="116">
        <f>(N40+N42)/2</f>
        <v>26.270967741935486</v>
      </c>
      <c r="O41" s="117"/>
      <c r="P41" s="116">
        <f>(P40+P42)/2</f>
        <v>25.820967741935483</v>
      </c>
      <c r="Q41" s="117"/>
      <c r="R41" s="116">
        <f>(R40+R42)/2</f>
        <v>20.75</v>
      </c>
      <c r="S41" s="117"/>
      <c r="T41" s="116">
        <f>(T40+T42)/2</f>
        <v>15.337096774193547</v>
      </c>
      <c r="U41" s="117"/>
      <c r="V41" s="116">
        <f>(V40+V42)/2</f>
        <v>7.923333333333332</v>
      </c>
      <c r="W41" s="117"/>
      <c r="X41" s="116">
        <f>(X40+X42)/2</f>
        <v>6.2548387096774176</v>
      </c>
      <c r="Y41" s="117"/>
    </row>
    <row r="42" spans="1:36" ht="12.75" customHeight="1" thickBot="1" x14ac:dyDescent="0.2">
      <c r="A42" s="6" t="s">
        <v>17</v>
      </c>
      <c r="B42" s="116">
        <f>SUM(C6:C36)/31</f>
        <v>2.7419354838709671</v>
      </c>
      <c r="C42" s="117"/>
      <c r="D42" s="116">
        <f>SUM(E6:E35)/28</f>
        <v>2.6464285714285718</v>
      </c>
      <c r="E42" s="117"/>
      <c r="F42" s="116">
        <f>SUM(G6:G36)/31</f>
        <v>5.774193548387097</v>
      </c>
      <c r="G42" s="117"/>
      <c r="H42" s="116">
        <f t="shared" ref="H42" si="0">SUM(I6:I35)/30</f>
        <v>8.2633333333333336</v>
      </c>
      <c r="I42" s="117"/>
      <c r="J42" s="116">
        <f>SUM(K6:K36)/31</f>
        <v>13.612903225806452</v>
      </c>
      <c r="K42" s="117"/>
      <c r="L42" s="118">
        <f>SUM(M6:M36)/30</f>
        <v>16.756666666666664</v>
      </c>
      <c r="M42" s="119"/>
      <c r="N42" s="116">
        <f>SUM(O6:O36)/31</f>
        <v>19.606451612903225</v>
      </c>
      <c r="O42" s="117"/>
      <c r="P42" s="116">
        <f>SUM(Q6:Q36)/31</f>
        <v>19.890322580645158</v>
      </c>
      <c r="Q42" s="117"/>
      <c r="R42" s="118">
        <f>SUM(S6:S36)/30</f>
        <v>15.006666666666668</v>
      </c>
      <c r="S42" s="119"/>
      <c r="T42" s="116">
        <f>SUM(U6:U36)/31</f>
        <v>10.329032258064512</v>
      </c>
      <c r="U42" s="117"/>
      <c r="V42" s="118">
        <f>SUM(W6:W36)/30</f>
        <v>2.873333333333334</v>
      </c>
      <c r="W42" s="119"/>
      <c r="X42" s="116">
        <f>SUM(Y6:Y36)/31</f>
        <v>1.7129032258064514</v>
      </c>
      <c r="Y42" s="117"/>
    </row>
    <row r="43" spans="1:36" ht="12.75" customHeight="1" thickBot="1" x14ac:dyDescent="0.2">
      <c r="A43" s="6" t="s">
        <v>1</v>
      </c>
      <c r="B43" s="101">
        <v>-2.9</v>
      </c>
      <c r="C43" s="102"/>
      <c r="D43" s="101">
        <v>-3.6</v>
      </c>
      <c r="E43" s="102"/>
      <c r="F43" s="101">
        <v>1.6</v>
      </c>
      <c r="G43" s="102"/>
      <c r="H43" s="101">
        <v>1.7</v>
      </c>
      <c r="I43" s="102"/>
      <c r="J43" s="101">
        <v>9.8000000000000007</v>
      </c>
      <c r="K43" s="102"/>
      <c r="L43" s="101">
        <v>12.4</v>
      </c>
      <c r="M43" s="102"/>
      <c r="N43" s="101">
        <v>17.399999999999999</v>
      </c>
      <c r="O43" s="102"/>
      <c r="P43" s="101">
        <v>16.399999999999999</v>
      </c>
      <c r="Q43" s="102"/>
      <c r="R43" s="101">
        <v>10.1</v>
      </c>
      <c r="S43" s="102"/>
      <c r="T43" s="101">
        <v>6.1</v>
      </c>
      <c r="U43" s="102"/>
      <c r="V43" s="101">
        <v>-3.9</v>
      </c>
      <c r="W43" s="102"/>
      <c r="X43" s="101">
        <v>-4.0999999999999996</v>
      </c>
      <c r="Y43" s="102"/>
    </row>
    <row r="44" spans="1:36" ht="12.75" customHeight="1" x14ac:dyDescent="0.15">
      <c r="A44" s="2"/>
      <c r="B44" s="2"/>
      <c r="C44" s="2"/>
      <c r="D44" s="2"/>
      <c r="E44" s="2"/>
      <c r="F44" s="2"/>
      <c r="G44" s="2"/>
    </row>
    <row r="45" spans="1:36" ht="12.75" customHeight="1" thickBot="1" x14ac:dyDescent="0.3">
      <c r="A45" s="76" t="s">
        <v>45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107"/>
      <c r="M45" s="107"/>
      <c r="N45" s="107"/>
      <c r="O45" s="107"/>
      <c r="P45" s="107"/>
      <c r="Q45" s="107"/>
      <c r="R45" s="107"/>
    </row>
    <row r="46" spans="1:36" ht="12.75" customHeight="1" thickBot="1" x14ac:dyDescent="0.3">
      <c r="A46" s="16" t="s">
        <v>25</v>
      </c>
      <c r="B46" s="15" t="s">
        <v>27</v>
      </c>
      <c r="C46" s="14" t="s">
        <v>26</v>
      </c>
      <c r="D46" s="108" t="s">
        <v>28</v>
      </c>
      <c r="E46" s="109"/>
      <c r="F46" s="110" t="s">
        <v>29</v>
      </c>
      <c r="G46" s="109"/>
      <c r="H46" s="111" t="s">
        <v>30</v>
      </c>
      <c r="I46" s="109"/>
      <c r="J46" s="112" t="s">
        <v>31</v>
      </c>
      <c r="K46" s="109"/>
      <c r="L46" s="113" t="s">
        <v>32</v>
      </c>
      <c r="M46" s="109"/>
      <c r="N46" s="114" t="s">
        <v>33</v>
      </c>
      <c r="O46" s="109"/>
      <c r="P46" s="115" t="s">
        <v>35</v>
      </c>
      <c r="Q46" s="109"/>
      <c r="R46" s="13" t="s">
        <v>34</v>
      </c>
    </row>
    <row r="47" spans="1:36" s="12" customFormat="1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 customHeight="1" x14ac:dyDescent="0.35">
      <c r="B48" s="36"/>
      <c r="C48" s="36"/>
      <c r="D48" s="36"/>
      <c r="E48" s="36"/>
      <c r="F48" s="36"/>
      <c r="G48" s="36"/>
      <c r="L48" s="36" t="s">
        <v>47</v>
      </c>
    </row>
    <row r="49" spans="1:25" ht="24" customHeight="1" thickBot="1" x14ac:dyDescent="0.6">
      <c r="J49" s="17" t="s">
        <v>59</v>
      </c>
    </row>
    <row r="50" spans="1:25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25" ht="12.75" customHeight="1" thickBot="1" x14ac:dyDescent="0.2">
      <c r="A51" s="6">
        <v>1</v>
      </c>
      <c r="B51" s="101">
        <v>5.8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25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 t="s">
        <v>14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25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>
        <v>0.1</v>
      </c>
      <c r="G53" s="102"/>
      <c r="H53" s="101" t="s">
        <v>14</v>
      </c>
      <c r="I53" s="102"/>
      <c r="J53" s="101">
        <v>2.4</v>
      </c>
      <c r="K53" s="102"/>
      <c r="L53" s="101" t="s">
        <v>14</v>
      </c>
      <c r="M53" s="102"/>
      <c r="N53" s="101" t="s">
        <v>14</v>
      </c>
      <c r="O53" s="102"/>
      <c r="P53" s="101">
        <v>0.8</v>
      </c>
      <c r="Q53" s="102"/>
      <c r="R53" s="101">
        <v>36.200000000000003</v>
      </c>
      <c r="S53" s="102"/>
      <c r="T53" s="101" t="s">
        <v>14</v>
      </c>
      <c r="U53" s="102"/>
      <c r="V53" s="101">
        <v>13.4</v>
      </c>
      <c r="W53" s="102"/>
      <c r="X53" s="101" t="s">
        <v>14</v>
      </c>
      <c r="Y53" s="102"/>
    </row>
    <row r="54" spans="1:25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25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25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>
        <v>0.3</v>
      </c>
      <c r="M56" s="102"/>
      <c r="N56" s="101" t="s">
        <v>14</v>
      </c>
      <c r="O56" s="102"/>
      <c r="P56" s="101" t="s">
        <v>14</v>
      </c>
      <c r="Q56" s="102"/>
      <c r="R56" s="101">
        <v>19.8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25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>
        <v>0.8</v>
      </c>
      <c r="I57" s="102"/>
      <c r="J57" s="101">
        <v>1</v>
      </c>
      <c r="K57" s="102"/>
      <c r="L57" s="101">
        <v>8.1999999999999993</v>
      </c>
      <c r="M57" s="102"/>
      <c r="N57" s="101" t="s">
        <v>14</v>
      </c>
      <c r="O57" s="102"/>
      <c r="P57" s="101" t="s">
        <v>14</v>
      </c>
      <c r="Q57" s="102"/>
      <c r="R57" s="101">
        <v>0.7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25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25" ht="12.75" customHeight="1" thickBot="1" x14ac:dyDescent="0.2">
      <c r="A59" s="6">
        <v>9</v>
      </c>
      <c r="B59" s="101">
        <v>18.399999999999999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>
        <v>9.5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25" ht="12.75" customHeight="1" thickBot="1" x14ac:dyDescent="0.2">
      <c r="A60" s="6">
        <v>10</v>
      </c>
      <c r="B60" s="101">
        <v>20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 t="s">
        <v>14</v>
      </c>
      <c r="K60" s="102"/>
      <c r="L60" s="101">
        <v>3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25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 t="s">
        <v>14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>
        <v>2.5</v>
      </c>
      <c r="W61" s="102"/>
      <c r="X61" s="101" t="s">
        <v>14</v>
      </c>
      <c r="Y61" s="102"/>
    </row>
    <row r="62" spans="1:25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>
        <v>12.8</v>
      </c>
      <c r="Q62" s="102"/>
      <c r="R62" s="101" t="s">
        <v>14</v>
      </c>
      <c r="S62" s="102"/>
      <c r="T62" s="101">
        <v>1</v>
      </c>
      <c r="U62" s="102"/>
      <c r="V62" s="101">
        <v>35.6</v>
      </c>
      <c r="W62" s="102"/>
      <c r="X62" s="101" t="s">
        <v>14</v>
      </c>
      <c r="Y62" s="102"/>
    </row>
    <row r="63" spans="1:25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>
        <v>0.8</v>
      </c>
      <c r="G63" s="102"/>
      <c r="H63" s="101" t="s">
        <v>14</v>
      </c>
      <c r="I63" s="102"/>
      <c r="J63" s="101" t="s">
        <v>14</v>
      </c>
      <c r="K63" s="102"/>
      <c r="L63" s="101">
        <v>3</v>
      </c>
      <c r="M63" s="102"/>
      <c r="N63" s="101">
        <v>2</v>
      </c>
      <c r="O63" s="102"/>
      <c r="P63" s="101" t="s">
        <v>14</v>
      </c>
      <c r="Q63" s="102"/>
      <c r="R63" s="101" t="s">
        <v>14</v>
      </c>
      <c r="S63" s="102"/>
      <c r="T63" s="101">
        <v>19.399999999999999</v>
      </c>
      <c r="U63" s="102"/>
      <c r="V63" s="101">
        <v>23.2</v>
      </c>
      <c r="W63" s="102"/>
      <c r="X63" s="101" t="s">
        <v>14</v>
      </c>
      <c r="Y63" s="102"/>
    </row>
    <row r="64" spans="1:25" ht="12.75" customHeight="1" thickBot="1" x14ac:dyDescent="0.2">
      <c r="A64" s="6">
        <v>14</v>
      </c>
      <c r="B64" s="101" t="s">
        <v>14</v>
      </c>
      <c r="C64" s="102"/>
      <c r="D64" s="101" t="s">
        <v>14</v>
      </c>
      <c r="E64" s="102"/>
      <c r="F64" s="101" t="s">
        <v>14</v>
      </c>
      <c r="G64" s="102"/>
      <c r="H64" s="101" t="s">
        <v>14</v>
      </c>
      <c r="I64" s="102"/>
      <c r="J64" s="101">
        <v>1.2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>
        <v>43.1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>
        <v>0.2</v>
      </c>
      <c r="G65" s="102"/>
      <c r="H65" s="101">
        <v>26.2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>
        <v>0.5</v>
      </c>
      <c r="G66" s="102"/>
      <c r="H66" s="101">
        <v>1.6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>
        <v>4.2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>
        <v>19.3</v>
      </c>
      <c r="K67" s="102"/>
      <c r="L67" s="101">
        <v>0.5</v>
      </c>
      <c r="M67" s="102"/>
      <c r="N67" s="101" t="s">
        <v>14</v>
      </c>
      <c r="O67" s="102"/>
      <c r="P67" s="101" t="s">
        <v>14</v>
      </c>
      <c r="Q67" s="102"/>
      <c r="R67" s="101">
        <v>2.5</v>
      </c>
      <c r="S67" s="102"/>
      <c r="T67" s="101">
        <v>52.4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>
        <v>5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>
        <v>9.6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>
        <v>1.4</v>
      </c>
      <c r="K69" s="102"/>
      <c r="L69" s="101" t="s">
        <v>14</v>
      </c>
      <c r="M69" s="102"/>
      <c r="N69" s="101">
        <v>1.5</v>
      </c>
      <c r="O69" s="102"/>
      <c r="P69" s="101" t="s">
        <v>14</v>
      </c>
      <c r="Q69" s="102"/>
      <c r="R69" s="101">
        <v>19.8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>
        <v>2.8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 t="s">
        <v>14</v>
      </c>
      <c r="S70" s="102"/>
      <c r="T70" s="101">
        <v>79.400000000000006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>
        <v>1.1000000000000001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>
        <v>1</v>
      </c>
      <c r="I73" s="102"/>
      <c r="J73" s="101" t="s">
        <v>14</v>
      </c>
      <c r="K73" s="102"/>
      <c r="L73" s="101">
        <v>0.3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>
        <v>2</v>
      </c>
      <c r="G74" s="102"/>
      <c r="H74" s="101" t="s">
        <v>14</v>
      </c>
      <c r="I74" s="102"/>
      <c r="J74" s="101" t="s">
        <v>14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>
        <v>4.5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>
        <v>1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>
        <v>0.5</v>
      </c>
      <c r="G76" s="102"/>
      <c r="H76" s="101">
        <v>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>
        <v>1.6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>
        <v>3.2</v>
      </c>
      <c r="G77" s="102"/>
      <c r="H77" s="101" t="s">
        <v>14</v>
      </c>
      <c r="I77" s="102"/>
      <c r="J77" s="101">
        <v>0.2</v>
      </c>
      <c r="K77" s="102"/>
      <c r="L77" s="101" t="s">
        <v>14</v>
      </c>
      <c r="M77" s="102"/>
      <c r="N77" s="101">
        <v>0.1</v>
      </c>
      <c r="O77" s="102"/>
      <c r="P77" s="101" t="s">
        <v>14</v>
      </c>
      <c r="Q77" s="102"/>
      <c r="R77" s="101" t="s">
        <v>14</v>
      </c>
      <c r="S77" s="102"/>
      <c r="T77" s="101">
        <v>0.1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>
        <v>1.2</v>
      </c>
      <c r="E78" s="102"/>
      <c r="F78" s="101" t="s">
        <v>14</v>
      </c>
      <c r="G78" s="102"/>
      <c r="H78" s="101">
        <v>5.5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 t="s">
        <v>14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>
        <v>1</v>
      </c>
      <c r="M79" s="102"/>
      <c r="N79" s="101" t="s">
        <v>14</v>
      </c>
      <c r="O79" s="102"/>
      <c r="P79" s="101">
        <v>32.200000000000003</v>
      </c>
      <c r="Q79" s="102"/>
      <c r="R79" s="101" t="s">
        <v>14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>
        <v>24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>
        <v>2.8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5</v>
      </c>
      <c r="C82" s="100"/>
      <c r="D82" s="99">
        <v>1</v>
      </c>
      <c r="E82" s="100"/>
      <c r="F82" s="99">
        <v>8</v>
      </c>
      <c r="G82" s="100"/>
      <c r="H82" s="99">
        <v>6</v>
      </c>
      <c r="I82" s="100"/>
      <c r="J82" s="99">
        <v>8</v>
      </c>
      <c r="K82" s="100"/>
      <c r="L82" s="99">
        <v>8</v>
      </c>
      <c r="M82" s="100"/>
      <c r="N82" s="99">
        <v>5</v>
      </c>
      <c r="O82" s="100"/>
      <c r="P82" s="99">
        <v>4</v>
      </c>
      <c r="Q82" s="100"/>
      <c r="R82" s="99">
        <v>6</v>
      </c>
      <c r="S82" s="100"/>
      <c r="T82" s="99">
        <v>7</v>
      </c>
      <c r="U82" s="100"/>
      <c r="V82" s="99">
        <v>4</v>
      </c>
      <c r="W82" s="100"/>
      <c r="X82" s="99">
        <v>0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53.400000000000006</v>
      </c>
      <c r="C83" s="98"/>
      <c r="D83" s="93">
        <f t="shared" si="1"/>
        <v>1.2</v>
      </c>
      <c r="E83" s="94"/>
      <c r="F83" s="97">
        <f t="shared" ref="F83" si="2">SUM(F51:G81)</f>
        <v>8.3000000000000007</v>
      </c>
      <c r="G83" s="98"/>
      <c r="H83" s="97">
        <f t="shared" ref="H83" si="3">SUM(H51:I81)</f>
        <v>39.1</v>
      </c>
      <c r="I83" s="98"/>
      <c r="J83" s="97">
        <f t="shared" ref="J83" si="4">SUM(J51:K81)</f>
        <v>37.9</v>
      </c>
      <c r="K83" s="98"/>
      <c r="L83" s="97">
        <f>SUM(L51:M81)</f>
        <v>25.8</v>
      </c>
      <c r="M83" s="98"/>
      <c r="N83" s="97">
        <f>SUM(N51:O82)</f>
        <v>35.400000000000006</v>
      </c>
      <c r="O83" s="98"/>
      <c r="P83" s="97">
        <f>SUM(P51:Q81)</f>
        <v>47.400000000000006</v>
      </c>
      <c r="Q83" s="98"/>
      <c r="R83" s="95">
        <f>SUM(R51:S81)</f>
        <v>122.10000000000001</v>
      </c>
      <c r="S83" s="96"/>
      <c r="T83" s="95">
        <f>SUM(T51:U81)</f>
        <v>157.89999999999998</v>
      </c>
      <c r="U83" s="96"/>
      <c r="V83" s="95">
        <f>SUM(V51:W81)</f>
        <v>74.7</v>
      </c>
      <c r="W83" s="96"/>
      <c r="X83" s="95">
        <f>SUM(X51:Y81)</f>
        <v>0</v>
      </c>
      <c r="Y83" s="96"/>
    </row>
    <row r="84" spans="1:25" ht="12.75" customHeight="1" thickBot="1" x14ac:dyDescent="0.2">
      <c r="A84" s="6" t="s">
        <v>23</v>
      </c>
      <c r="B84" s="91">
        <f>B83</f>
        <v>53.400000000000006</v>
      </c>
      <c r="C84" s="92"/>
      <c r="D84" s="91">
        <f>B84+D83</f>
        <v>54.600000000000009</v>
      </c>
      <c r="E84" s="92"/>
      <c r="F84" s="91">
        <f>D84+F83</f>
        <v>62.900000000000006</v>
      </c>
      <c r="G84" s="92"/>
      <c r="H84" s="91">
        <f>F84+H83</f>
        <v>102</v>
      </c>
      <c r="I84" s="92"/>
      <c r="J84" s="91">
        <f>H84+J83</f>
        <v>139.9</v>
      </c>
      <c r="K84" s="92"/>
      <c r="L84" s="91">
        <f>J84+L83</f>
        <v>165.70000000000002</v>
      </c>
      <c r="M84" s="92"/>
      <c r="N84" s="91">
        <f>L84+N83</f>
        <v>201.10000000000002</v>
      </c>
      <c r="O84" s="92"/>
      <c r="P84" s="91">
        <f>N84+P83</f>
        <v>248.50000000000003</v>
      </c>
      <c r="Q84" s="92"/>
      <c r="R84" s="91">
        <f>P84+R83</f>
        <v>370.6</v>
      </c>
      <c r="S84" s="92"/>
      <c r="T84" s="91">
        <f>R84+T83</f>
        <v>528.5</v>
      </c>
      <c r="U84" s="92"/>
      <c r="V84" s="91">
        <f>T84+V83</f>
        <v>603.20000000000005</v>
      </c>
      <c r="W84" s="92"/>
      <c r="X84" s="91">
        <f>V84+X83</f>
        <v>603.20000000000005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88" spans="1:25" ht="12.75" customHeight="1" x14ac:dyDescent="0.15"/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3:C43"/>
    <mergeCell ref="D43:E43"/>
    <mergeCell ref="F43:G43"/>
    <mergeCell ref="H43:I43"/>
    <mergeCell ref="J43:K43"/>
    <mergeCell ref="X43:Y43"/>
    <mergeCell ref="A45:R45"/>
    <mergeCell ref="D46:E46"/>
    <mergeCell ref="F46:G46"/>
    <mergeCell ref="H46:I46"/>
    <mergeCell ref="J46:K46"/>
    <mergeCell ref="L46:M46"/>
    <mergeCell ref="N46:O46"/>
    <mergeCell ref="P46:Q46"/>
    <mergeCell ref="L43:M43"/>
    <mergeCell ref="N43:O43"/>
    <mergeCell ref="P43:Q43"/>
    <mergeCell ref="R43:S43"/>
    <mergeCell ref="T43:U43"/>
    <mergeCell ref="V43:W43"/>
    <mergeCell ref="T41:U41"/>
    <mergeCell ref="V41:W41"/>
    <mergeCell ref="X41:Y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39:U39"/>
    <mergeCell ref="V39:W39"/>
    <mergeCell ref="X39:Y39"/>
    <mergeCell ref="B40:C40"/>
    <mergeCell ref="D40:E40"/>
    <mergeCell ref="F40:G40"/>
    <mergeCell ref="H40:I40"/>
    <mergeCell ref="J40:K40"/>
    <mergeCell ref="X40:Y40"/>
    <mergeCell ref="L40:M40"/>
    <mergeCell ref="N40:O40"/>
    <mergeCell ref="P40:Q40"/>
    <mergeCell ref="R40:S40"/>
    <mergeCell ref="T40:U40"/>
    <mergeCell ref="V40:W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37:Y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A4:A5"/>
    <mergeCell ref="B4:C4"/>
    <mergeCell ref="D4:E4"/>
    <mergeCell ref="F4:G4"/>
    <mergeCell ref="H4:I4"/>
    <mergeCell ref="J4:K4"/>
    <mergeCell ref="X4:Y4"/>
    <mergeCell ref="D35:E35"/>
    <mergeCell ref="D36:E36"/>
    <mergeCell ref="H36:I36"/>
    <mergeCell ref="L36:M36"/>
    <mergeCell ref="R36:S36"/>
    <mergeCell ref="V36:W36"/>
    <mergeCell ref="L4:M4"/>
    <mergeCell ref="N4:O4"/>
    <mergeCell ref="P4:Q4"/>
    <mergeCell ref="R4:S4"/>
    <mergeCell ref="T4:U4"/>
    <mergeCell ref="V4:W4"/>
  </mergeCells>
  <conditionalFormatting sqref="N25">
    <cfRule type="cellIs" dxfId="3446" priority="238" operator="between">
      <formula>30</formula>
      <formula>40</formula>
    </cfRule>
  </conditionalFormatting>
  <conditionalFormatting sqref="N24">
    <cfRule type="cellIs" dxfId="3445" priority="237" operator="between">
      <formula>30</formula>
      <formula>40</formula>
    </cfRule>
  </conditionalFormatting>
  <conditionalFormatting sqref="R46">
    <cfRule type="cellIs" dxfId="3444" priority="236" operator="between">
      <formula>40</formula>
      <formula>55</formula>
    </cfRule>
  </conditionalFormatting>
  <conditionalFormatting sqref="B6:X36">
    <cfRule type="cellIs" dxfId="3443" priority="113" operator="between">
      <formula>20</formula>
      <formula>25</formula>
    </cfRule>
    <cfRule type="cellIs" dxfId="3442" priority="235" operator="between">
      <formula>40</formula>
      <formula>55</formula>
    </cfRule>
  </conditionalFormatting>
  <conditionalFormatting sqref="B6:Y36">
    <cfRule type="cellIs" dxfId="3441" priority="112" operator="between">
      <formula>0</formula>
      <formula>5</formula>
    </cfRule>
    <cfRule type="cellIs" dxfId="3440" priority="114" operator="between">
      <formula>20</formula>
      <formula>25</formula>
    </cfRule>
    <cfRule type="cellIs" dxfId="3439" priority="191" operator="between">
      <formula>25</formula>
      <formula>30</formula>
    </cfRule>
    <cfRule type="cellIs" dxfId="3438" priority="225" operator="between">
      <formula>-25</formula>
      <formula>-5</formula>
    </cfRule>
    <cfRule type="cellIs" dxfId="3437" priority="226" operator="between">
      <formula>-5</formula>
      <formula>0</formula>
    </cfRule>
    <cfRule type="cellIs" dxfId="3436" priority="227" operator="between">
      <formula>5</formula>
      <formula>10</formula>
    </cfRule>
    <cfRule type="cellIs" dxfId="3435" priority="228" operator="between">
      <formula>10</formula>
      <formula>15</formula>
    </cfRule>
    <cfRule type="cellIs" dxfId="3434" priority="229" operator="between">
      <formula>15</formula>
      <formula>20</formula>
    </cfRule>
    <cfRule type="cellIs" dxfId="3433" priority="230" operator="between">
      <formula>20</formula>
      <formula>25</formula>
    </cfRule>
    <cfRule type="cellIs" dxfId="3432" priority="231" operator="between">
      <formula>25</formula>
      <formula>30</formula>
    </cfRule>
    <cfRule type="cellIs" dxfId="3431" priority="232" operator="between">
      <formula>25</formula>
      <formula>30</formula>
    </cfRule>
    <cfRule type="cellIs" dxfId="3430" priority="233" operator="between">
      <formula>30</formula>
      <formula>35</formula>
    </cfRule>
    <cfRule type="cellIs" dxfId="3429" priority="234" operator="between">
      <formula>35</formula>
      <formula>40</formula>
    </cfRule>
  </conditionalFormatting>
  <conditionalFormatting sqref="P39:P43 R39:R43 T39:T43 V39:V43 X39:X43">
    <cfRule type="cellIs" dxfId="3428" priority="213" operator="between">
      <formula>40</formula>
      <formula>55</formula>
    </cfRule>
  </conditionalFormatting>
  <conditionalFormatting sqref="P39:P43 R39:R43 T39:T43 V39:V43 X39:X43">
    <cfRule type="cellIs" dxfId="3427" priority="203" operator="between">
      <formula>-25</formula>
      <formula>-5</formula>
    </cfRule>
    <cfRule type="cellIs" dxfId="3426" priority="204" operator="between">
      <formula>-5</formula>
      <formula>0</formula>
    </cfRule>
    <cfRule type="cellIs" dxfId="3425" priority="205" operator="between">
      <formula>5</formula>
      <formula>10</formula>
    </cfRule>
    <cfRule type="cellIs" dxfId="3424" priority="206" operator="between">
      <formula>10</formula>
      <formula>15</formula>
    </cfRule>
    <cfRule type="cellIs" dxfId="3423" priority="207" operator="between">
      <formula>15</formula>
      <formula>20</formula>
    </cfRule>
    <cfRule type="cellIs" dxfId="3422" priority="208" operator="between">
      <formula>20</formula>
      <formula>25</formula>
    </cfRule>
    <cfRule type="cellIs" dxfId="3421" priority="209" operator="between">
      <formula>25</formula>
      <formula>30</formula>
    </cfRule>
    <cfRule type="cellIs" dxfId="3420" priority="210" operator="between">
      <formula>25</formula>
      <formula>30</formula>
    </cfRule>
    <cfRule type="cellIs" dxfId="3419" priority="211" operator="between">
      <formula>30</formula>
      <formula>35</formula>
    </cfRule>
    <cfRule type="cellIs" dxfId="3418" priority="212" operator="between">
      <formula>35</formula>
      <formula>40</formula>
    </cfRule>
  </conditionalFormatting>
  <conditionalFormatting sqref="L39:L43 J39:J43 H39:H41 F39:F41 B43 D43 H43 D39:D41 B40:B41 N39:N43 P40:P42 R41 T41 V41 X41">
    <cfRule type="cellIs" dxfId="3417" priority="224" operator="between">
      <formula>40</formula>
      <formula>55</formula>
    </cfRule>
  </conditionalFormatting>
  <conditionalFormatting sqref="L39:L43 J39:J43 H39:H41 F39:F41 B43 D43 H43 D39:D41 B40:B41 N39:N43 P40:P42 R41 T41 V41 X41">
    <cfRule type="cellIs" dxfId="3416" priority="214" operator="between">
      <formula>-25</formula>
      <formula>-5</formula>
    </cfRule>
    <cfRule type="cellIs" dxfId="3415" priority="215" operator="between">
      <formula>-5</formula>
      <formula>0</formula>
    </cfRule>
    <cfRule type="cellIs" dxfId="3414" priority="216" operator="between">
      <formula>5</formula>
      <formula>10</formula>
    </cfRule>
    <cfRule type="cellIs" dxfId="3413" priority="217" operator="between">
      <formula>10</formula>
      <formula>15</formula>
    </cfRule>
    <cfRule type="cellIs" dxfId="3412" priority="218" operator="between">
      <formula>15</formula>
      <formula>20</formula>
    </cfRule>
    <cfRule type="cellIs" dxfId="3411" priority="219" operator="between">
      <formula>20</formula>
      <formula>25</formula>
    </cfRule>
    <cfRule type="cellIs" dxfId="3410" priority="220" operator="between">
      <formula>25</formula>
      <formula>30</formula>
    </cfRule>
    <cfRule type="cellIs" dxfId="3409" priority="221" operator="between">
      <formula>25</formula>
      <formula>30</formula>
    </cfRule>
    <cfRule type="cellIs" dxfId="3408" priority="222" operator="between">
      <formula>30</formula>
      <formula>35</formula>
    </cfRule>
    <cfRule type="cellIs" dxfId="3407" priority="223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3406" priority="192" operator="between">
      <formula>-25</formula>
      <formula>-5</formula>
    </cfRule>
    <cfRule type="cellIs" dxfId="3405" priority="193" operator="between">
      <formula>-5</formula>
      <formula>0</formula>
    </cfRule>
    <cfRule type="cellIs" dxfId="3404" priority="194" operator="between">
      <formula>5</formula>
      <formula>10</formula>
    </cfRule>
    <cfRule type="cellIs" dxfId="3403" priority="195" operator="between">
      <formula>10</formula>
      <formula>15</formula>
    </cfRule>
    <cfRule type="cellIs" dxfId="3402" priority="196" operator="between">
      <formula>15</formula>
      <formula>20</formula>
    </cfRule>
    <cfRule type="cellIs" dxfId="3401" priority="197" operator="between">
      <formula>20</formula>
      <formula>25</formula>
    </cfRule>
    <cfRule type="cellIs" dxfId="3400" priority="198" operator="between">
      <formula>25</formula>
      <formula>30</formula>
    </cfRule>
    <cfRule type="cellIs" dxfId="3399" priority="199" operator="between">
      <formula>25</formula>
      <formula>30</formula>
    </cfRule>
    <cfRule type="cellIs" dxfId="3398" priority="200" operator="between">
      <formula>30</formula>
      <formula>35</formula>
    </cfRule>
    <cfRule type="cellIs" dxfId="3397" priority="201" operator="between">
      <formula>35</formula>
      <formula>40</formula>
    </cfRule>
  </conditionalFormatting>
  <conditionalFormatting sqref="D83 B83 P83 N83 L83 H83 F83 P51:P81 R51:R81 T51:T81 V51:V81 X51:X81 B51:B81 D51:D81 F51:F81 H51:H81 J51:J81 L51:L81 N51:N81">
    <cfRule type="cellIs" dxfId="3396" priority="202" operator="between">
      <formula>40</formula>
      <formula>55</formula>
    </cfRule>
  </conditionalFormatting>
  <conditionalFormatting sqref="B51:Y81">
    <cfRule type="cellIs" dxfId="3395" priority="184" operator="between">
      <formula>50</formula>
      <formula>300</formula>
    </cfRule>
    <cfRule type="cellIs" dxfId="3394" priority="185" operator="between">
      <formula>20</formula>
      <formula>50</formula>
    </cfRule>
    <cfRule type="cellIs" dxfId="3393" priority="186" operator="between">
      <formula>10</formula>
      <formula>20</formula>
    </cfRule>
    <cfRule type="cellIs" dxfId="3392" priority="187" operator="between">
      <formula>5</formula>
      <formula>10</formula>
    </cfRule>
    <cfRule type="cellIs" dxfId="3391" priority="188" operator="between">
      <formula>2</formula>
      <formula>5</formula>
    </cfRule>
    <cfRule type="cellIs" dxfId="3390" priority="189" operator="between">
      <formula>1</formula>
      <formula>2</formula>
    </cfRule>
    <cfRule type="cellIs" dxfId="3389" priority="190" operator="between">
      <formula>0</formula>
      <formula>1</formula>
    </cfRule>
  </conditionalFormatting>
  <conditionalFormatting sqref="H42 F42">
    <cfRule type="cellIs" dxfId="3388" priority="183" operator="between">
      <formula>40</formula>
      <formula>55</formula>
    </cfRule>
  </conditionalFormatting>
  <conditionalFormatting sqref="H42 F42">
    <cfRule type="cellIs" dxfId="3387" priority="173" operator="between">
      <formula>-25</formula>
      <formula>-5</formula>
    </cfRule>
    <cfRule type="cellIs" dxfId="3386" priority="174" operator="between">
      <formula>-5</formula>
      <formula>0</formula>
    </cfRule>
    <cfRule type="cellIs" dxfId="3385" priority="175" operator="between">
      <formula>5</formula>
      <formula>10</formula>
    </cfRule>
    <cfRule type="cellIs" dxfId="3384" priority="176" operator="between">
      <formula>10</formula>
      <formula>15</formula>
    </cfRule>
    <cfRule type="cellIs" dxfId="3383" priority="177" operator="between">
      <formula>15</formula>
      <formula>20</formula>
    </cfRule>
    <cfRule type="cellIs" dxfId="3382" priority="178" operator="between">
      <formula>20</formula>
      <formula>25</formula>
    </cfRule>
    <cfRule type="cellIs" dxfId="3381" priority="179" operator="between">
      <formula>25</formula>
      <formula>30</formula>
    </cfRule>
    <cfRule type="cellIs" dxfId="3380" priority="180" operator="between">
      <formula>25</formula>
      <formula>30</formula>
    </cfRule>
    <cfRule type="cellIs" dxfId="3379" priority="181" operator="between">
      <formula>30</formula>
      <formula>35</formula>
    </cfRule>
    <cfRule type="cellIs" dxfId="3378" priority="182" operator="between">
      <formula>35</formula>
      <formula>40</formula>
    </cfRule>
  </conditionalFormatting>
  <conditionalFormatting sqref="H43:I43">
    <cfRule type="cellIs" dxfId="3377" priority="172" operator="between">
      <formula>0</formula>
      <formula>5</formula>
    </cfRule>
  </conditionalFormatting>
  <conditionalFormatting sqref="F43">
    <cfRule type="cellIs" dxfId="3376" priority="171" operator="between">
      <formula>40</formula>
      <formula>55</formula>
    </cfRule>
  </conditionalFormatting>
  <conditionalFormatting sqref="F43">
    <cfRule type="cellIs" dxfId="3375" priority="161" operator="between">
      <formula>-25</formula>
      <formula>-5</formula>
    </cfRule>
    <cfRule type="cellIs" dxfId="3374" priority="162" operator="between">
      <formula>-5</formula>
      <formula>0</formula>
    </cfRule>
    <cfRule type="cellIs" dxfId="3373" priority="163" operator="between">
      <formula>5</formula>
      <formula>10</formula>
    </cfRule>
    <cfRule type="cellIs" dxfId="3372" priority="164" operator="between">
      <formula>10</formula>
      <formula>15</formula>
    </cfRule>
    <cfRule type="cellIs" dxfId="3371" priority="165" operator="between">
      <formula>15</formula>
      <formula>20</formula>
    </cfRule>
    <cfRule type="cellIs" dxfId="3370" priority="166" operator="between">
      <formula>20</formula>
      <formula>25</formula>
    </cfRule>
    <cfRule type="cellIs" dxfId="3369" priority="167" operator="between">
      <formula>25</formula>
      <formula>30</formula>
    </cfRule>
    <cfRule type="cellIs" dxfId="3368" priority="168" operator="between">
      <formula>25</formula>
      <formula>30</formula>
    </cfRule>
    <cfRule type="cellIs" dxfId="3367" priority="169" operator="between">
      <formula>30</formula>
      <formula>35</formula>
    </cfRule>
    <cfRule type="cellIs" dxfId="3366" priority="170" operator="between">
      <formula>35</formula>
      <formula>40</formula>
    </cfRule>
  </conditionalFormatting>
  <conditionalFormatting sqref="F43:G43">
    <cfRule type="cellIs" dxfId="3365" priority="160" operator="between">
      <formula>0</formula>
      <formula>5</formula>
    </cfRule>
  </conditionalFormatting>
  <conditionalFormatting sqref="D42 B42">
    <cfRule type="cellIs" dxfId="3364" priority="159" operator="between">
      <formula>40</formula>
      <formula>55</formula>
    </cfRule>
  </conditionalFormatting>
  <conditionalFormatting sqref="D42 B42">
    <cfRule type="cellIs" dxfId="3363" priority="149" operator="between">
      <formula>-25</formula>
      <formula>-5</formula>
    </cfRule>
    <cfRule type="cellIs" dxfId="3362" priority="150" operator="between">
      <formula>-5</formula>
      <formula>0</formula>
    </cfRule>
    <cfRule type="cellIs" dxfId="3361" priority="151" operator="between">
      <formula>5</formula>
      <formula>10</formula>
    </cfRule>
    <cfRule type="cellIs" dxfId="3360" priority="152" operator="between">
      <formula>10</formula>
      <formula>15</formula>
    </cfRule>
    <cfRule type="cellIs" dxfId="3359" priority="153" operator="between">
      <formula>15</formula>
      <formula>20</formula>
    </cfRule>
    <cfRule type="cellIs" dxfId="3358" priority="154" operator="between">
      <formula>20</formula>
      <formula>25</formula>
    </cfRule>
    <cfRule type="cellIs" dxfId="3357" priority="155" operator="between">
      <formula>25</formula>
      <formula>30</formula>
    </cfRule>
    <cfRule type="cellIs" dxfId="3356" priority="156" operator="between">
      <formula>25</formula>
      <formula>30</formula>
    </cfRule>
    <cfRule type="cellIs" dxfId="3355" priority="157" operator="between">
      <formula>30</formula>
      <formula>35</formula>
    </cfRule>
    <cfRule type="cellIs" dxfId="3354" priority="158" operator="between">
      <formula>35</formula>
      <formula>40</formula>
    </cfRule>
  </conditionalFormatting>
  <conditionalFormatting sqref="B42:E42">
    <cfRule type="cellIs" dxfId="3353" priority="148" operator="between">
      <formula>0</formula>
      <formula>5</formula>
    </cfRule>
  </conditionalFormatting>
  <conditionalFormatting sqref="C8:C36">
    <cfRule type="cellIs" dxfId="3352" priority="147" operator="between">
      <formula>0</formula>
      <formula>5</formula>
    </cfRule>
  </conditionalFormatting>
  <conditionalFormatting sqref="B7">
    <cfRule type="cellIs" dxfId="3351" priority="146" operator="between">
      <formula>15</formula>
      <formula>20</formula>
    </cfRule>
  </conditionalFormatting>
  <conditionalFormatting sqref="B39">
    <cfRule type="cellIs" dxfId="3350" priority="145" operator="between">
      <formula>40</formula>
      <formula>55</formula>
    </cfRule>
  </conditionalFormatting>
  <conditionalFormatting sqref="B39">
    <cfRule type="cellIs" dxfId="3349" priority="135" operator="between">
      <formula>-25</formula>
      <formula>-5</formula>
    </cfRule>
    <cfRule type="cellIs" dxfId="3348" priority="136" operator="between">
      <formula>-5</formula>
      <formula>0</formula>
    </cfRule>
    <cfRule type="cellIs" dxfId="3347" priority="137" operator="between">
      <formula>5</formula>
      <formula>10</formula>
    </cfRule>
    <cfRule type="cellIs" dxfId="3346" priority="138" operator="between">
      <formula>10</formula>
      <formula>15</formula>
    </cfRule>
    <cfRule type="cellIs" dxfId="3345" priority="139" operator="between">
      <formula>15</formula>
      <formula>20</formula>
    </cfRule>
    <cfRule type="cellIs" dxfId="3344" priority="140" operator="between">
      <formula>20</formula>
      <formula>25</formula>
    </cfRule>
    <cfRule type="cellIs" dxfId="3343" priority="141" operator="between">
      <formula>25</formula>
      <formula>30</formula>
    </cfRule>
    <cfRule type="cellIs" dxfId="3342" priority="142" operator="between">
      <formula>25</formula>
      <formula>30</formula>
    </cfRule>
    <cfRule type="cellIs" dxfId="3341" priority="143" operator="between">
      <formula>30</formula>
      <formula>35</formula>
    </cfRule>
    <cfRule type="cellIs" dxfId="3340" priority="144" operator="between">
      <formula>35</formula>
      <formula>40</formula>
    </cfRule>
  </conditionalFormatting>
  <conditionalFormatting sqref="B83:C83">
    <cfRule type="cellIs" dxfId="3339" priority="133" operator="between">
      <formula>0</formula>
      <formula>1</formula>
    </cfRule>
    <cfRule type="cellIs" dxfId="3338" priority="134" operator="between">
      <formula>0</formula>
      <formula>1</formula>
    </cfRule>
  </conditionalFormatting>
  <conditionalFormatting sqref="D83:E83">
    <cfRule type="cellIs" dxfId="3337" priority="132" operator="between">
      <formula>10</formula>
      <formula>20</formula>
    </cfRule>
  </conditionalFormatting>
  <conditionalFormatting sqref="F83:G83">
    <cfRule type="cellIs" dxfId="3336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3335" priority="129" operator="between">
      <formula>50</formula>
      <formula>300</formula>
    </cfRule>
  </conditionalFormatting>
  <conditionalFormatting sqref="J83">
    <cfRule type="cellIs" dxfId="3334" priority="118" operator="between">
      <formula>-25</formula>
      <formula>-5</formula>
    </cfRule>
    <cfRule type="cellIs" dxfId="3333" priority="119" operator="between">
      <formula>-5</formula>
      <formula>0</formula>
    </cfRule>
    <cfRule type="cellIs" dxfId="3332" priority="120" operator="between">
      <formula>5</formula>
      <formula>10</formula>
    </cfRule>
    <cfRule type="cellIs" dxfId="3331" priority="121" operator="between">
      <formula>10</formula>
      <formula>15</formula>
    </cfRule>
    <cfRule type="cellIs" dxfId="3330" priority="122" operator="between">
      <formula>15</formula>
      <formula>20</formula>
    </cfRule>
    <cfRule type="cellIs" dxfId="3329" priority="123" operator="between">
      <formula>20</formula>
      <formula>25</formula>
    </cfRule>
    <cfRule type="cellIs" dxfId="3328" priority="124" operator="between">
      <formula>25</formula>
      <formula>30</formula>
    </cfRule>
    <cfRule type="cellIs" dxfId="3327" priority="125" operator="between">
      <formula>25</formula>
      <formula>30</formula>
    </cfRule>
    <cfRule type="cellIs" dxfId="3326" priority="126" operator="between">
      <formula>30</formula>
      <formula>35</formula>
    </cfRule>
    <cfRule type="cellIs" dxfId="3325" priority="127" operator="between">
      <formula>35</formula>
      <formula>40</formula>
    </cfRule>
  </conditionalFormatting>
  <conditionalFormatting sqref="J83">
    <cfRule type="cellIs" dxfId="3324" priority="128" operator="between">
      <formula>40</formula>
      <formula>55</formula>
    </cfRule>
  </conditionalFormatting>
  <conditionalFormatting sqref="J83:K83">
    <cfRule type="cellIs" dxfId="3323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7">
    <cfRule type="cellIs" dxfId="3322" priority="115" operator="between">
      <formula>0</formula>
      <formula>5</formula>
    </cfRule>
  </conditionalFormatting>
  <conditionalFormatting sqref="B39:Y43">
    <cfRule type="cellIs" dxfId="3321" priority="110" operator="between">
      <formula>0</formula>
      <formula>5</formula>
    </cfRule>
    <cfRule type="cellIs" dxfId="3320" priority="111" operator="between">
      <formula>20</formula>
      <formula>25</formula>
    </cfRule>
  </conditionalFormatting>
  <conditionalFormatting sqref="B83:Q83">
    <cfRule type="cellIs" dxfId="3319" priority="107" operator="between">
      <formula>50</formula>
      <formula>300</formula>
    </cfRule>
    <cfRule type="cellIs" dxfId="3318" priority="108" operator="between">
      <formula>10</formula>
      <formula>20</formula>
    </cfRule>
    <cfRule type="cellIs" dxfId="3317" priority="109" operator="between">
      <formula>5</formula>
      <formula>10</formula>
    </cfRule>
  </conditionalFormatting>
  <conditionalFormatting sqref="R40">
    <cfRule type="cellIs" dxfId="3316" priority="106" operator="between">
      <formula>40</formula>
      <formula>55</formula>
    </cfRule>
  </conditionalFormatting>
  <conditionalFormatting sqref="R40">
    <cfRule type="cellIs" dxfId="3315" priority="96" operator="between">
      <formula>-25</formula>
      <formula>-5</formula>
    </cfRule>
    <cfRule type="cellIs" dxfId="3314" priority="97" operator="between">
      <formula>-5</formula>
      <formula>0</formula>
    </cfRule>
    <cfRule type="cellIs" dxfId="3313" priority="98" operator="between">
      <formula>5</formula>
      <formula>10</formula>
    </cfRule>
    <cfRule type="cellIs" dxfId="3312" priority="99" operator="between">
      <formula>10</formula>
      <formula>15</formula>
    </cfRule>
    <cfRule type="cellIs" dxfId="3311" priority="100" operator="between">
      <formula>15</formula>
      <formula>20</formula>
    </cfRule>
    <cfRule type="cellIs" dxfId="3310" priority="101" operator="between">
      <formula>20</formula>
      <formula>25</formula>
    </cfRule>
    <cfRule type="cellIs" dxfId="3309" priority="102" operator="between">
      <formula>25</formula>
      <formula>30</formula>
    </cfRule>
    <cfRule type="cellIs" dxfId="3308" priority="103" operator="between">
      <formula>25</formula>
      <formula>30</formula>
    </cfRule>
    <cfRule type="cellIs" dxfId="3307" priority="104" operator="between">
      <formula>30</formula>
      <formula>35</formula>
    </cfRule>
    <cfRule type="cellIs" dxfId="3306" priority="105" operator="between">
      <formula>35</formula>
      <formula>40</formula>
    </cfRule>
  </conditionalFormatting>
  <conditionalFormatting sqref="R42">
    <cfRule type="cellIs" dxfId="3305" priority="95" operator="between">
      <formula>40</formula>
      <formula>55</formula>
    </cfRule>
  </conditionalFormatting>
  <conditionalFormatting sqref="R42">
    <cfRule type="cellIs" dxfId="3304" priority="85" operator="between">
      <formula>-25</formula>
      <formula>-5</formula>
    </cfRule>
    <cfRule type="cellIs" dxfId="3303" priority="86" operator="between">
      <formula>-5</formula>
      <formula>0</formula>
    </cfRule>
    <cfRule type="cellIs" dxfId="3302" priority="87" operator="between">
      <formula>5</formula>
      <formula>10</formula>
    </cfRule>
    <cfRule type="cellIs" dxfId="3301" priority="88" operator="between">
      <formula>10</formula>
      <formula>15</formula>
    </cfRule>
    <cfRule type="cellIs" dxfId="3300" priority="89" operator="between">
      <formula>15</formula>
      <formula>20</formula>
    </cfRule>
    <cfRule type="cellIs" dxfId="3299" priority="90" operator="between">
      <formula>20</formula>
      <formula>25</formula>
    </cfRule>
    <cfRule type="cellIs" dxfId="3298" priority="91" operator="between">
      <formula>25</formula>
      <formula>30</formula>
    </cfRule>
    <cfRule type="cellIs" dxfId="3297" priority="92" operator="between">
      <formula>25</formula>
      <formula>30</formula>
    </cfRule>
    <cfRule type="cellIs" dxfId="3296" priority="93" operator="between">
      <formula>30</formula>
      <formula>35</formula>
    </cfRule>
    <cfRule type="cellIs" dxfId="3295" priority="94" operator="between">
      <formula>35</formula>
      <formula>40</formula>
    </cfRule>
  </conditionalFormatting>
  <conditionalFormatting sqref="R83 T83 V83 X83">
    <cfRule type="cellIs" dxfId="3294" priority="74" operator="between">
      <formula>-25</formula>
      <formula>-5</formula>
    </cfRule>
    <cfRule type="cellIs" dxfId="3293" priority="75" operator="between">
      <formula>-5</formula>
      <formula>0</formula>
    </cfRule>
    <cfRule type="cellIs" dxfId="3292" priority="76" operator="between">
      <formula>5</formula>
      <formula>10</formula>
    </cfRule>
    <cfRule type="cellIs" dxfId="3291" priority="77" operator="between">
      <formula>10</formula>
      <formula>15</formula>
    </cfRule>
    <cfRule type="cellIs" dxfId="3290" priority="78" operator="between">
      <formula>15</formula>
      <formula>20</formula>
    </cfRule>
    <cfRule type="cellIs" dxfId="3289" priority="79" operator="between">
      <formula>20</formula>
      <formula>25</formula>
    </cfRule>
    <cfRule type="cellIs" dxfId="3288" priority="80" operator="between">
      <formula>25</formula>
      <formula>30</formula>
    </cfRule>
    <cfRule type="cellIs" dxfId="3287" priority="81" operator="between">
      <formula>25</formula>
      <formula>30</formula>
    </cfRule>
    <cfRule type="cellIs" dxfId="3286" priority="82" operator="between">
      <formula>30</formula>
      <formula>35</formula>
    </cfRule>
    <cfRule type="cellIs" dxfId="3285" priority="83" operator="between">
      <formula>35</formula>
      <formula>40</formula>
    </cfRule>
  </conditionalFormatting>
  <conditionalFormatting sqref="R83 T83 V83 X83">
    <cfRule type="cellIs" dxfId="3284" priority="84" operator="between">
      <formula>40</formula>
      <formula>55</formula>
    </cfRule>
  </conditionalFormatting>
  <conditionalFormatting sqref="R83:Y83">
    <cfRule type="cellIs" dxfId="3283" priority="67" operator="between">
      <formula>50</formula>
      <formula>300</formula>
    </cfRule>
    <cfRule type="cellIs" dxfId="3282" priority="68" operator="between">
      <formula>20</formula>
      <formula>50</formula>
    </cfRule>
    <cfRule type="cellIs" dxfId="3281" priority="69" operator="between">
      <formula>10</formula>
      <formula>20</formula>
    </cfRule>
    <cfRule type="cellIs" dxfId="3280" priority="70" operator="between">
      <formula>5</formula>
      <formula>10</formula>
    </cfRule>
    <cfRule type="cellIs" dxfId="3279" priority="71" operator="between">
      <formula>2</formula>
      <formula>5</formula>
    </cfRule>
    <cfRule type="cellIs" dxfId="3278" priority="72" operator="between">
      <formula>1</formula>
      <formula>2</formula>
    </cfRule>
    <cfRule type="cellIs" dxfId="3277" priority="73" operator="between">
      <formula>0</formula>
      <formula>1</formula>
    </cfRule>
  </conditionalFormatting>
  <conditionalFormatting sqref="T40">
    <cfRule type="cellIs" dxfId="3276" priority="66" operator="between">
      <formula>40</formula>
      <formula>55</formula>
    </cfRule>
  </conditionalFormatting>
  <conditionalFormatting sqref="T40">
    <cfRule type="cellIs" dxfId="3275" priority="56" operator="between">
      <formula>-25</formula>
      <formula>-5</formula>
    </cfRule>
    <cfRule type="cellIs" dxfId="3274" priority="57" operator="between">
      <formula>-5</formula>
      <formula>0</formula>
    </cfRule>
    <cfRule type="cellIs" dxfId="3273" priority="58" operator="between">
      <formula>5</formula>
      <formula>10</formula>
    </cfRule>
    <cfRule type="cellIs" dxfId="3272" priority="59" operator="between">
      <formula>10</formula>
      <formula>15</formula>
    </cfRule>
    <cfRule type="cellIs" dxfId="3271" priority="60" operator="between">
      <formula>15</formula>
      <formula>20</formula>
    </cfRule>
    <cfRule type="cellIs" dxfId="3270" priority="61" operator="between">
      <formula>20</formula>
      <formula>25</formula>
    </cfRule>
    <cfRule type="cellIs" dxfId="3269" priority="62" operator="between">
      <formula>25</formula>
      <formula>30</formula>
    </cfRule>
    <cfRule type="cellIs" dxfId="3268" priority="63" operator="between">
      <formula>25</formula>
      <formula>30</formula>
    </cfRule>
    <cfRule type="cellIs" dxfId="3267" priority="64" operator="between">
      <formula>30</formula>
      <formula>35</formula>
    </cfRule>
    <cfRule type="cellIs" dxfId="3266" priority="65" operator="between">
      <formula>35</formula>
      <formula>40</formula>
    </cfRule>
  </conditionalFormatting>
  <conditionalFormatting sqref="T42">
    <cfRule type="cellIs" dxfId="3265" priority="55" operator="between">
      <formula>40</formula>
      <formula>55</formula>
    </cfRule>
  </conditionalFormatting>
  <conditionalFormatting sqref="T42">
    <cfRule type="cellIs" dxfId="3264" priority="45" operator="between">
      <formula>-25</formula>
      <formula>-5</formula>
    </cfRule>
    <cfRule type="cellIs" dxfId="3263" priority="46" operator="between">
      <formula>-5</formula>
      <formula>0</formula>
    </cfRule>
    <cfRule type="cellIs" dxfId="3262" priority="47" operator="between">
      <formula>5</formula>
      <formula>10</formula>
    </cfRule>
    <cfRule type="cellIs" dxfId="3261" priority="48" operator="between">
      <formula>10</formula>
      <formula>15</formula>
    </cfRule>
    <cfRule type="cellIs" dxfId="3260" priority="49" operator="between">
      <formula>15</formula>
      <formula>20</formula>
    </cfRule>
    <cfRule type="cellIs" dxfId="3259" priority="50" operator="between">
      <formula>20</formula>
      <formula>25</formula>
    </cfRule>
    <cfRule type="cellIs" dxfId="3258" priority="51" operator="between">
      <formula>25</formula>
      <formula>30</formula>
    </cfRule>
    <cfRule type="cellIs" dxfId="3257" priority="52" operator="between">
      <formula>25</formula>
      <formula>30</formula>
    </cfRule>
    <cfRule type="cellIs" dxfId="3256" priority="53" operator="between">
      <formula>30</formula>
      <formula>35</formula>
    </cfRule>
    <cfRule type="cellIs" dxfId="3255" priority="54" operator="between">
      <formula>35</formula>
      <formula>40</formula>
    </cfRule>
  </conditionalFormatting>
  <conditionalFormatting sqref="V42">
    <cfRule type="cellIs" dxfId="3254" priority="44" operator="between">
      <formula>40</formula>
      <formula>55</formula>
    </cfRule>
  </conditionalFormatting>
  <conditionalFormatting sqref="V42">
    <cfRule type="cellIs" dxfId="3253" priority="34" operator="between">
      <formula>-25</formula>
      <formula>-5</formula>
    </cfRule>
    <cfRule type="cellIs" dxfId="3252" priority="35" operator="between">
      <formula>-5</formula>
      <formula>0</formula>
    </cfRule>
    <cfRule type="cellIs" dxfId="3251" priority="36" operator="between">
      <formula>5</formula>
      <formula>10</formula>
    </cfRule>
    <cfRule type="cellIs" dxfId="3250" priority="37" operator="between">
      <formula>10</formula>
      <formula>15</formula>
    </cfRule>
    <cfRule type="cellIs" dxfId="3249" priority="38" operator="between">
      <formula>15</formula>
      <formula>20</formula>
    </cfRule>
    <cfRule type="cellIs" dxfId="3248" priority="39" operator="between">
      <formula>20</formula>
      <formula>25</formula>
    </cfRule>
    <cfRule type="cellIs" dxfId="3247" priority="40" operator="between">
      <formula>25</formula>
      <formula>30</formula>
    </cfRule>
    <cfRule type="cellIs" dxfId="3246" priority="41" operator="between">
      <formula>25</formula>
      <formula>30</formula>
    </cfRule>
    <cfRule type="cellIs" dxfId="3245" priority="42" operator="between">
      <formula>30</formula>
      <formula>35</formula>
    </cfRule>
    <cfRule type="cellIs" dxfId="3244" priority="43" operator="between">
      <formula>35</formula>
      <formula>40</formula>
    </cfRule>
  </conditionalFormatting>
  <conditionalFormatting sqref="V40">
    <cfRule type="cellIs" dxfId="3243" priority="33" operator="between">
      <formula>40</formula>
      <formula>55</formula>
    </cfRule>
  </conditionalFormatting>
  <conditionalFormatting sqref="V40">
    <cfRule type="cellIs" dxfId="3242" priority="23" operator="between">
      <formula>-25</formula>
      <formula>-5</formula>
    </cfRule>
    <cfRule type="cellIs" dxfId="3241" priority="24" operator="between">
      <formula>-5</formula>
      <formula>0</formula>
    </cfRule>
    <cfRule type="cellIs" dxfId="3240" priority="25" operator="between">
      <formula>5</formula>
      <formula>10</formula>
    </cfRule>
    <cfRule type="cellIs" dxfId="3239" priority="26" operator="between">
      <formula>10</formula>
      <formula>15</formula>
    </cfRule>
    <cfRule type="cellIs" dxfId="3238" priority="27" operator="between">
      <formula>15</formula>
      <formula>20</formula>
    </cfRule>
    <cfRule type="cellIs" dxfId="3237" priority="28" operator="between">
      <formula>20</formula>
      <formula>25</formula>
    </cfRule>
    <cfRule type="cellIs" dxfId="3236" priority="29" operator="between">
      <formula>25</formula>
      <formula>30</formula>
    </cfRule>
    <cfRule type="cellIs" dxfId="3235" priority="30" operator="between">
      <formula>25</formula>
      <formula>30</formula>
    </cfRule>
    <cfRule type="cellIs" dxfId="3234" priority="31" operator="between">
      <formula>30</formula>
      <formula>35</formula>
    </cfRule>
    <cfRule type="cellIs" dxfId="3233" priority="32" operator="between">
      <formula>35</formula>
      <formula>40</formula>
    </cfRule>
  </conditionalFormatting>
  <conditionalFormatting sqref="X40">
    <cfRule type="cellIs" dxfId="3232" priority="1" operator="between">
      <formula>-25</formula>
      <formula>-5</formula>
    </cfRule>
    <cfRule type="cellIs" dxfId="3231" priority="2" operator="between">
      <formula>-5</formula>
      <formula>0</formula>
    </cfRule>
    <cfRule type="cellIs" dxfId="3230" priority="3" operator="between">
      <formula>5</formula>
      <formula>10</formula>
    </cfRule>
    <cfRule type="cellIs" dxfId="3229" priority="4" operator="between">
      <formula>10</formula>
      <formula>15</formula>
    </cfRule>
    <cfRule type="cellIs" dxfId="3228" priority="5" operator="between">
      <formula>15</formula>
      <formula>20</formula>
    </cfRule>
    <cfRule type="cellIs" dxfId="3227" priority="6" operator="between">
      <formula>20</formula>
      <formula>25</formula>
    </cfRule>
    <cfRule type="cellIs" dxfId="3226" priority="7" operator="between">
      <formula>25</formula>
      <formula>30</formula>
    </cfRule>
    <cfRule type="cellIs" dxfId="3225" priority="8" operator="between">
      <formula>25</formula>
      <formula>30</formula>
    </cfRule>
    <cfRule type="cellIs" dxfId="3224" priority="9" operator="between">
      <formula>30</formula>
      <formula>35</formula>
    </cfRule>
    <cfRule type="cellIs" dxfId="3223" priority="10" operator="between">
      <formula>35</formula>
      <formula>40</formula>
    </cfRule>
  </conditionalFormatting>
  <conditionalFormatting sqref="X42">
    <cfRule type="cellIs" dxfId="3222" priority="22" operator="between">
      <formula>40</formula>
      <formula>55</formula>
    </cfRule>
  </conditionalFormatting>
  <conditionalFormatting sqref="X42">
    <cfRule type="cellIs" dxfId="3221" priority="12" operator="between">
      <formula>-25</formula>
      <formula>-5</formula>
    </cfRule>
    <cfRule type="cellIs" dxfId="3220" priority="13" operator="between">
      <formula>-5</formula>
      <formula>0</formula>
    </cfRule>
    <cfRule type="cellIs" dxfId="3219" priority="14" operator="between">
      <formula>5</formula>
      <formula>10</formula>
    </cfRule>
    <cfRule type="cellIs" dxfId="3218" priority="15" operator="between">
      <formula>10</formula>
      <formula>15</formula>
    </cfRule>
    <cfRule type="cellIs" dxfId="3217" priority="16" operator="between">
      <formula>15</formula>
      <formula>20</formula>
    </cfRule>
    <cfRule type="cellIs" dxfId="3216" priority="17" operator="between">
      <formula>20</formula>
      <formula>25</formula>
    </cfRule>
    <cfRule type="cellIs" dxfId="3215" priority="18" operator="between">
      <formula>25</formula>
      <formula>30</formula>
    </cfRule>
    <cfRule type="cellIs" dxfId="3214" priority="19" operator="between">
      <formula>25</formula>
      <formula>30</formula>
    </cfRule>
    <cfRule type="cellIs" dxfId="3213" priority="20" operator="between">
      <formula>30</formula>
      <formula>35</formula>
    </cfRule>
    <cfRule type="cellIs" dxfId="3212" priority="21" operator="between">
      <formula>35</formula>
      <formula>40</formula>
    </cfRule>
  </conditionalFormatting>
  <conditionalFormatting sqref="X40">
    <cfRule type="cellIs" dxfId="3211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:T3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60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10.3</v>
      </c>
      <c r="C5" s="10">
        <v>-0.4</v>
      </c>
      <c r="D5" s="19">
        <v>20.2</v>
      </c>
      <c r="E5" s="20">
        <v>2.6</v>
      </c>
      <c r="F5" s="19">
        <v>19.5</v>
      </c>
      <c r="G5" s="20">
        <v>3.7</v>
      </c>
      <c r="H5" s="21">
        <v>20.100000000000001</v>
      </c>
      <c r="I5" s="19">
        <v>3.8</v>
      </c>
      <c r="J5" s="22">
        <v>24</v>
      </c>
      <c r="K5" s="10">
        <v>7.9</v>
      </c>
      <c r="L5" s="10">
        <v>29.4</v>
      </c>
      <c r="M5" s="10">
        <v>15.3</v>
      </c>
      <c r="N5" s="11">
        <v>32.6</v>
      </c>
      <c r="O5" s="7">
        <v>17.399999999999999</v>
      </c>
      <c r="P5" s="10">
        <v>32.5</v>
      </c>
      <c r="Q5" s="10">
        <v>18.8</v>
      </c>
      <c r="R5" s="10">
        <v>31.4</v>
      </c>
      <c r="S5" s="10">
        <v>16.399999999999999</v>
      </c>
      <c r="T5" s="10">
        <v>21.7</v>
      </c>
      <c r="U5" s="10">
        <v>10.7</v>
      </c>
      <c r="V5" s="10">
        <v>16.8</v>
      </c>
      <c r="W5" s="10">
        <v>5.4</v>
      </c>
      <c r="X5" s="10">
        <v>12.4</v>
      </c>
      <c r="Y5" s="10">
        <v>4.5</v>
      </c>
    </row>
    <row r="6" spans="1:25" ht="12.75" customHeight="1" thickBot="1" x14ac:dyDescent="0.25">
      <c r="A6" s="6">
        <v>2</v>
      </c>
      <c r="B6" s="10">
        <v>10.8</v>
      </c>
      <c r="C6" s="10">
        <v>0.6</v>
      </c>
      <c r="D6" s="21">
        <v>18.7</v>
      </c>
      <c r="E6" s="19">
        <v>6.9</v>
      </c>
      <c r="F6" s="21">
        <v>17.399999999999999</v>
      </c>
      <c r="G6" s="19">
        <v>2.9</v>
      </c>
      <c r="H6" s="21">
        <v>17.899999999999999</v>
      </c>
      <c r="I6" s="23">
        <v>5.3</v>
      </c>
      <c r="J6" s="21">
        <v>26.1</v>
      </c>
      <c r="K6" s="10">
        <v>7.2</v>
      </c>
      <c r="L6" s="10">
        <v>30.7</v>
      </c>
      <c r="M6" s="10">
        <v>15.8</v>
      </c>
      <c r="N6" s="8">
        <v>32.1</v>
      </c>
      <c r="O6" s="8">
        <v>18</v>
      </c>
      <c r="P6" s="10">
        <v>31.9</v>
      </c>
      <c r="Q6" s="10">
        <v>20.399999999999999</v>
      </c>
      <c r="R6" s="10">
        <v>27.2</v>
      </c>
      <c r="S6" s="10">
        <v>20.9</v>
      </c>
      <c r="T6" s="10">
        <v>23.1</v>
      </c>
      <c r="U6" s="10">
        <v>9.1999999999999993</v>
      </c>
      <c r="V6" s="10">
        <v>13.7</v>
      </c>
      <c r="W6" s="10">
        <v>7.4</v>
      </c>
      <c r="X6" s="10">
        <v>14.7</v>
      </c>
      <c r="Y6" s="10">
        <v>8.1</v>
      </c>
    </row>
    <row r="7" spans="1:25" ht="12.75" customHeight="1" thickBot="1" x14ac:dyDescent="0.25">
      <c r="A7" s="6">
        <v>3</v>
      </c>
      <c r="B7" s="10">
        <v>10.3</v>
      </c>
      <c r="C7" s="10">
        <v>-0.8</v>
      </c>
      <c r="D7" s="21">
        <v>18.3</v>
      </c>
      <c r="E7" s="19">
        <v>5.6</v>
      </c>
      <c r="F7" s="21">
        <v>18.7</v>
      </c>
      <c r="G7" s="23">
        <v>0.7</v>
      </c>
      <c r="H7" s="21">
        <v>20</v>
      </c>
      <c r="I7" s="19">
        <v>8.3000000000000007</v>
      </c>
      <c r="J7" s="24">
        <v>26.4</v>
      </c>
      <c r="K7" s="10">
        <v>7.8</v>
      </c>
      <c r="L7" s="10">
        <v>30.4</v>
      </c>
      <c r="M7" s="10">
        <v>15.3</v>
      </c>
      <c r="N7" s="11">
        <v>33.799999999999997</v>
      </c>
      <c r="O7" s="8">
        <v>19.7</v>
      </c>
      <c r="P7" s="10">
        <v>31.9</v>
      </c>
      <c r="Q7" s="10">
        <v>18.3</v>
      </c>
      <c r="R7" s="10">
        <v>29.2</v>
      </c>
      <c r="S7" s="10">
        <v>19</v>
      </c>
      <c r="T7" s="10">
        <v>23.2</v>
      </c>
      <c r="U7" s="10">
        <v>10.8</v>
      </c>
      <c r="V7" s="10">
        <v>16.600000000000001</v>
      </c>
      <c r="W7" s="10">
        <v>9.6</v>
      </c>
      <c r="X7" s="10">
        <v>11.7</v>
      </c>
      <c r="Y7" s="10">
        <v>4.4000000000000004</v>
      </c>
    </row>
    <row r="8" spans="1:25" ht="12.75" customHeight="1" thickBot="1" x14ac:dyDescent="0.25">
      <c r="A8" s="6">
        <v>4</v>
      </c>
      <c r="B8" s="10">
        <v>8.4</v>
      </c>
      <c r="C8" s="10">
        <v>-1</v>
      </c>
      <c r="D8" s="19">
        <v>16.399999999999999</v>
      </c>
      <c r="E8" s="23">
        <v>1.9</v>
      </c>
      <c r="F8" s="19">
        <v>19.2</v>
      </c>
      <c r="G8" s="23">
        <v>3</v>
      </c>
      <c r="H8" s="21">
        <v>20.2</v>
      </c>
      <c r="I8" s="19">
        <v>4.8</v>
      </c>
      <c r="J8" s="24">
        <v>25.5</v>
      </c>
      <c r="K8" s="10">
        <v>12.2</v>
      </c>
      <c r="L8" s="10">
        <v>30</v>
      </c>
      <c r="M8" s="10">
        <v>14.7</v>
      </c>
      <c r="N8" s="11">
        <v>31.3</v>
      </c>
      <c r="O8" s="8">
        <v>20.5</v>
      </c>
      <c r="P8" s="10">
        <v>29.3</v>
      </c>
      <c r="Q8" s="10">
        <v>16.7</v>
      </c>
      <c r="R8" s="10">
        <v>27.8</v>
      </c>
      <c r="S8" s="10">
        <v>18</v>
      </c>
      <c r="T8" s="10">
        <v>24.4</v>
      </c>
      <c r="U8" s="10">
        <v>11</v>
      </c>
      <c r="V8" s="10">
        <v>14.2</v>
      </c>
      <c r="W8" s="10">
        <v>4.4000000000000004</v>
      </c>
      <c r="X8" s="10">
        <v>12.7</v>
      </c>
      <c r="Y8" s="10">
        <v>1.6</v>
      </c>
    </row>
    <row r="9" spans="1:25" ht="12.75" customHeight="1" thickBot="1" x14ac:dyDescent="0.25">
      <c r="A9" s="6">
        <v>5</v>
      </c>
      <c r="B9" s="10">
        <v>8.5</v>
      </c>
      <c r="C9" s="10">
        <v>-0.7</v>
      </c>
      <c r="D9" s="19">
        <v>16</v>
      </c>
      <c r="E9" s="23">
        <v>0.1</v>
      </c>
      <c r="F9" s="19">
        <v>16.600000000000001</v>
      </c>
      <c r="G9" s="23">
        <v>5.8</v>
      </c>
      <c r="H9" s="21">
        <v>18.899999999999999</v>
      </c>
      <c r="I9" s="23">
        <v>7.2</v>
      </c>
      <c r="J9" s="24">
        <v>25.1</v>
      </c>
      <c r="K9" s="10">
        <v>15.2</v>
      </c>
      <c r="L9" s="10">
        <v>31.8</v>
      </c>
      <c r="M9" s="10">
        <v>15.2</v>
      </c>
      <c r="N9" s="11">
        <v>32.299999999999997</v>
      </c>
      <c r="O9" s="8">
        <v>17.2</v>
      </c>
      <c r="P9" s="10">
        <v>28.7</v>
      </c>
      <c r="Q9" s="10">
        <v>13.4</v>
      </c>
      <c r="R9" s="10">
        <v>28.2</v>
      </c>
      <c r="S9" s="10">
        <v>14.1</v>
      </c>
      <c r="T9" s="10">
        <v>25.3</v>
      </c>
      <c r="U9" s="10">
        <v>11.8</v>
      </c>
      <c r="V9" s="10">
        <v>15.3</v>
      </c>
      <c r="W9" s="10">
        <v>2.9</v>
      </c>
      <c r="X9" s="10">
        <v>11.5</v>
      </c>
      <c r="Y9" s="10">
        <v>2.7</v>
      </c>
    </row>
    <row r="10" spans="1:25" ht="12.75" customHeight="1" thickBot="1" x14ac:dyDescent="0.25">
      <c r="A10" s="6">
        <v>6</v>
      </c>
      <c r="B10" s="10">
        <v>10.8</v>
      </c>
      <c r="C10" s="10">
        <v>-1.5</v>
      </c>
      <c r="D10" s="19">
        <v>12.9</v>
      </c>
      <c r="E10" s="23">
        <v>4.7</v>
      </c>
      <c r="F10" s="19">
        <v>17.600000000000001</v>
      </c>
      <c r="G10" s="23">
        <v>5.2</v>
      </c>
      <c r="H10" s="21">
        <v>18</v>
      </c>
      <c r="I10" s="23">
        <v>3.2</v>
      </c>
      <c r="J10" s="21">
        <v>25.3</v>
      </c>
      <c r="K10" s="10">
        <v>11.8</v>
      </c>
      <c r="L10" s="10">
        <v>26.4</v>
      </c>
      <c r="M10" s="10">
        <v>12</v>
      </c>
      <c r="N10" s="11">
        <v>32.5</v>
      </c>
      <c r="O10" s="8">
        <v>18.5</v>
      </c>
      <c r="P10" s="10">
        <v>31.4</v>
      </c>
      <c r="Q10" s="10">
        <v>14.7</v>
      </c>
      <c r="R10" s="10">
        <v>30.2</v>
      </c>
      <c r="S10" s="10">
        <v>14</v>
      </c>
      <c r="T10" s="10">
        <v>23.5</v>
      </c>
      <c r="U10" s="10">
        <v>13.7</v>
      </c>
      <c r="V10" s="10">
        <v>16.399999999999999</v>
      </c>
      <c r="W10" s="10">
        <v>9.1999999999999993</v>
      </c>
      <c r="X10" s="10">
        <v>14.5</v>
      </c>
      <c r="Y10" s="10">
        <v>8</v>
      </c>
    </row>
    <row r="11" spans="1:25" ht="12.75" customHeight="1" thickBot="1" x14ac:dyDescent="0.25">
      <c r="A11" s="6">
        <v>7</v>
      </c>
      <c r="B11" s="10">
        <v>10</v>
      </c>
      <c r="C11" s="10">
        <v>-2.1</v>
      </c>
      <c r="D11" s="19">
        <v>15.2</v>
      </c>
      <c r="E11" s="23">
        <v>3.5</v>
      </c>
      <c r="F11" s="19">
        <v>14.7</v>
      </c>
      <c r="G11" s="23">
        <v>8.6</v>
      </c>
      <c r="H11" s="24">
        <v>20.399999999999999</v>
      </c>
      <c r="I11" s="19">
        <v>3</v>
      </c>
      <c r="J11" s="24">
        <v>23.8</v>
      </c>
      <c r="K11" s="10">
        <v>14.6</v>
      </c>
      <c r="L11" s="10">
        <v>26.5</v>
      </c>
      <c r="M11" s="10">
        <v>12.5</v>
      </c>
      <c r="N11" s="11">
        <v>35.200000000000003</v>
      </c>
      <c r="O11" s="8">
        <v>17.600000000000001</v>
      </c>
      <c r="P11" s="10">
        <v>31</v>
      </c>
      <c r="Q11" s="10">
        <v>15.4</v>
      </c>
      <c r="R11" s="10">
        <v>28.5</v>
      </c>
      <c r="S11" s="10">
        <v>17.600000000000001</v>
      </c>
      <c r="T11" s="10">
        <v>22.1</v>
      </c>
      <c r="U11" s="10">
        <v>9.9</v>
      </c>
      <c r="V11" s="10">
        <v>12.5</v>
      </c>
      <c r="W11" s="10">
        <v>7.5</v>
      </c>
      <c r="X11" s="10">
        <v>12.4</v>
      </c>
      <c r="Y11" s="10">
        <v>7.5</v>
      </c>
    </row>
    <row r="12" spans="1:25" ht="12.75" customHeight="1" thickBot="1" x14ac:dyDescent="0.25">
      <c r="A12" s="6">
        <v>8</v>
      </c>
      <c r="B12" s="10">
        <v>11.5</v>
      </c>
      <c r="C12" s="10">
        <v>1.8</v>
      </c>
      <c r="D12" s="19">
        <v>15.7</v>
      </c>
      <c r="E12" s="19">
        <v>6.9</v>
      </c>
      <c r="F12" s="19">
        <v>20.100000000000001</v>
      </c>
      <c r="G12" s="19">
        <v>4.0999999999999996</v>
      </c>
      <c r="H12" s="21">
        <v>14.3</v>
      </c>
      <c r="I12" s="19">
        <v>6.9</v>
      </c>
      <c r="J12" s="21">
        <v>24.3</v>
      </c>
      <c r="K12" s="10">
        <v>13.1</v>
      </c>
      <c r="L12" s="10">
        <v>30.1</v>
      </c>
      <c r="M12" s="10">
        <v>12.1</v>
      </c>
      <c r="N12" s="9">
        <v>31</v>
      </c>
      <c r="O12" s="8">
        <v>18.600000000000001</v>
      </c>
      <c r="P12" s="10">
        <v>31.4</v>
      </c>
      <c r="Q12" s="10">
        <v>15.7</v>
      </c>
      <c r="R12" s="10">
        <v>29.9</v>
      </c>
      <c r="S12" s="10">
        <v>16.5</v>
      </c>
      <c r="T12" s="10">
        <v>21.9</v>
      </c>
      <c r="U12" s="10">
        <v>7.5</v>
      </c>
      <c r="V12" s="10">
        <v>13.1</v>
      </c>
      <c r="W12" s="10">
        <v>2.2999999999999998</v>
      </c>
      <c r="X12" s="10">
        <v>16.600000000000001</v>
      </c>
      <c r="Y12" s="10">
        <v>8</v>
      </c>
    </row>
    <row r="13" spans="1:25" ht="12.75" customHeight="1" thickBot="1" x14ac:dyDescent="0.25">
      <c r="A13" s="6">
        <v>9</v>
      </c>
      <c r="B13" s="10">
        <v>9.9</v>
      </c>
      <c r="C13" s="10">
        <v>4.2</v>
      </c>
      <c r="D13" s="19">
        <v>17.600000000000001</v>
      </c>
      <c r="E13" s="19">
        <v>3.7</v>
      </c>
      <c r="F13" s="19">
        <v>23.8</v>
      </c>
      <c r="G13" s="23">
        <v>5.5</v>
      </c>
      <c r="H13" s="21">
        <v>19.899999999999999</v>
      </c>
      <c r="I13" s="19">
        <v>9.1999999999999993</v>
      </c>
      <c r="J13" s="21">
        <v>25.9</v>
      </c>
      <c r="K13" s="10">
        <v>13.8</v>
      </c>
      <c r="L13" s="10">
        <v>29</v>
      </c>
      <c r="M13" s="10">
        <v>13</v>
      </c>
      <c r="N13" s="11">
        <v>26.8</v>
      </c>
      <c r="O13" s="8">
        <v>16.3</v>
      </c>
      <c r="P13" s="10">
        <v>31.9</v>
      </c>
      <c r="Q13" s="10">
        <v>16.399999999999999</v>
      </c>
      <c r="R13" s="10">
        <v>28.6</v>
      </c>
      <c r="S13" s="10">
        <v>14.2</v>
      </c>
      <c r="T13" s="10">
        <v>22.9</v>
      </c>
      <c r="U13" s="10">
        <v>10.5</v>
      </c>
      <c r="V13" s="10">
        <v>13.5</v>
      </c>
      <c r="W13" s="10">
        <v>1.6</v>
      </c>
      <c r="X13" s="10">
        <v>14.1</v>
      </c>
      <c r="Y13" s="10">
        <v>3.5</v>
      </c>
    </row>
    <row r="14" spans="1:25" ht="12.75" customHeight="1" thickBot="1" x14ac:dyDescent="0.25">
      <c r="A14" s="6">
        <v>10</v>
      </c>
      <c r="B14" s="10">
        <v>8.6999999999999993</v>
      </c>
      <c r="C14" s="10">
        <v>3.4</v>
      </c>
      <c r="D14" s="21">
        <v>16.600000000000001</v>
      </c>
      <c r="E14" s="19">
        <v>1.7</v>
      </c>
      <c r="F14" s="19">
        <v>24.2</v>
      </c>
      <c r="G14" s="19">
        <v>7.1</v>
      </c>
      <c r="H14" s="24">
        <v>12.9</v>
      </c>
      <c r="I14" s="19">
        <v>7.6</v>
      </c>
      <c r="J14" s="21">
        <v>21</v>
      </c>
      <c r="K14" s="10">
        <v>16.100000000000001</v>
      </c>
      <c r="L14" s="10">
        <v>17.899999999999999</v>
      </c>
      <c r="M14" s="10">
        <v>12.9</v>
      </c>
      <c r="N14" s="11">
        <v>29.2</v>
      </c>
      <c r="O14" s="8">
        <v>17.2</v>
      </c>
      <c r="P14" s="10">
        <v>32.5</v>
      </c>
      <c r="Q14" s="10">
        <v>17.399999999999999</v>
      </c>
      <c r="R14" s="10">
        <v>28.7</v>
      </c>
      <c r="S14" s="10">
        <v>14</v>
      </c>
      <c r="T14" s="10">
        <v>20.2</v>
      </c>
      <c r="U14" s="10">
        <v>10.7</v>
      </c>
      <c r="V14" s="10">
        <v>14.3</v>
      </c>
      <c r="W14" s="10">
        <v>0.8</v>
      </c>
      <c r="X14" s="10">
        <v>15.9</v>
      </c>
      <c r="Y14" s="10">
        <v>5.0999999999999996</v>
      </c>
    </row>
    <row r="15" spans="1:25" ht="12.75" customHeight="1" thickBot="1" x14ac:dyDescent="0.25">
      <c r="A15" s="6">
        <v>11</v>
      </c>
      <c r="B15" s="10">
        <v>8.5</v>
      </c>
      <c r="C15" s="10">
        <v>-0.4</v>
      </c>
      <c r="D15" s="21">
        <v>17.399999999999999</v>
      </c>
      <c r="E15" s="19">
        <v>2.6</v>
      </c>
      <c r="F15" s="19">
        <v>23.8</v>
      </c>
      <c r="G15" s="19">
        <v>6.4</v>
      </c>
      <c r="H15" s="24">
        <v>15.6</v>
      </c>
      <c r="I15" s="19">
        <v>5.7</v>
      </c>
      <c r="J15" s="24">
        <v>23.8</v>
      </c>
      <c r="K15" s="10">
        <v>10.4</v>
      </c>
      <c r="L15" s="10">
        <v>21.1</v>
      </c>
      <c r="M15" s="10">
        <v>9.9</v>
      </c>
      <c r="N15" s="11">
        <v>28.1</v>
      </c>
      <c r="O15" s="8">
        <v>13</v>
      </c>
      <c r="P15" s="10">
        <v>31.3</v>
      </c>
      <c r="Q15" s="10">
        <v>17.100000000000001</v>
      </c>
      <c r="R15" s="10">
        <v>29.7</v>
      </c>
      <c r="S15" s="10">
        <v>14</v>
      </c>
      <c r="T15" s="10">
        <v>20.6</v>
      </c>
      <c r="U15" s="10">
        <v>10</v>
      </c>
      <c r="V15" s="10">
        <v>13.5</v>
      </c>
      <c r="W15" s="10">
        <v>3.1</v>
      </c>
      <c r="X15" s="10">
        <v>13.8</v>
      </c>
      <c r="Y15" s="10">
        <v>3.3</v>
      </c>
    </row>
    <row r="16" spans="1:25" ht="12.75" customHeight="1" thickBot="1" x14ac:dyDescent="0.25">
      <c r="A16" s="6">
        <v>12</v>
      </c>
      <c r="B16" s="10">
        <v>7.8</v>
      </c>
      <c r="C16" s="10">
        <v>-2.2999999999999998</v>
      </c>
      <c r="D16" s="21">
        <v>14.5</v>
      </c>
      <c r="E16" s="23">
        <v>6.9</v>
      </c>
      <c r="F16" s="19">
        <v>22.4</v>
      </c>
      <c r="G16" s="23">
        <v>5.7</v>
      </c>
      <c r="H16" s="24">
        <v>20.6</v>
      </c>
      <c r="I16" s="19">
        <v>4.3</v>
      </c>
      <c r="J16" s="24">
        <v>26.3</v>
      </c>
      <c r="K16" s="10">
        <v>10.8</v>
      </c>
      <c r="L16" s="10">
        <v>24.4</v>
      </c>
      <c r="M16" s="10">
        <v>12.6</v>
      </c>
      <c r="N16" s="11">
        <v>28.7</v>
      </c>
      <c r="O16" s="8">
        <v>12.5</v>
      </c>
      <c r="P16" s="10">
        <v>31.9</v>
      </c>
      <c r="Q16" s="10">
        <v>19.8</v>
      </c>
      <c r="R16" s="10">
        <v>27.5</v>
      </c>
      <c r="S16" s="10">
        <v>14.8</v>
      </c>
      <c r="T16" s="10">
        <v>14.9</v>
      </c>
      <c r="U16" s="10">
        <v>10.3</v>
      </c>
      <c r="V16" s="10">
        <v>17.7</v>
      </c>
      <c r="W16" s="10">
        <v>9.4</v>
      </c>
      <c r="X16" s="10">
        <v>12.1</v>
      </c>
      <c r="Y16" s="10">
        <v>3.2</v>
      </c>
    </row>
    <row r="17" spans="1:25" ht="12.75" customHeight="1" thickBot="1" x14ac:dyDescent="0.25">
      <c r="A17" s="6">
        <v>13</v>
      </c>
      <c r="B17" s="10">
        <v>7</v>
      </c>
      <c r="C17" s="10">
        <v>-2.5</v>
      </c>
      <c r="D17" s="21">
        <v>12.3</v>
      </c>
      <c r="E17" s="23">
        <v>1</v>
      </c>
      <c r="F17" s="19">
        <v>18.100000000000001</v>
      </c>
      <c r="G17" s="23">
        <v>5.0999999999999996</v>
      </c>
      <c r="H17" s="21">
        <v>21.8</v>
      </c>
      <c r="I17" s="21">
        <v>6.8</v>
      </c>
      <c r="J17" s="21">
        <v>25.8</v>
      </c>
      <c r="K17" s="10">
        <v>13.6</v>
      </c>
      <c r="L17" s="10">
        <v>24.4</v>
      </c>
      <c r="M17" s="10">
        <v>14.5</v>
      </c>
      <c r="N17" s="11">
        <v>28.7</v>
      </c>
      <c r="O17" s="8">
        <v>15.4</v>
      </c>
      <c r="P17" s="10">
        <v>31.3</v>
      </c>
      <c r="Q17" s="10">
        <v>18.899999999999999</v>
      </c>
      <c r="R17" s="10">
        <v>30.2</v>
      </c>
      <c r="S17" s="10">
        <v>15.3</v>
      </c>
      <c r="T17" s="10">
        <v>10.199999999999999</v>
      </c>
      <c r="U17" s="10">
        <v>9.4</v>
      </c>
      <c r="V17" s="10">
        <v>13.7</v>
      </c>
      <c r="W17" s="10">
        <v>10.6</v>
      </c>
      <c r="X17" s="10">
        <v>15.6</v>
      </c>
      <c r="Y17" s="10">
        <v>4.7</v>
      </c>
    </row>
    <row r="18" spans="1:25" ht="12.75" customHeight="1" thickBot="1" x14ac:dyDescent="0.25">
      <c r="A18" s="6">
        <v>14</v>
      </c>
      <c r="B18" s="10">
        <v>10.8</v>
      </c>
      <c r="C18" s="10">
        <v>-0.9</v>
      </c>
      <c r="D18" s="21">
        <v>18.899999999999999</v>
      </c>
      <c r="E18" s="19">
        <v>2.8</v>
      </c>
      <c r="F18" s="19">
        <v>21.8</v>
      </c>
      <c r="G18" s="23">
        <v>4.8</v>
      </c>
      <c r="H18" s="21">
        <v>22</v>
      </c>
      <c r="I18" s="21">
        <v>5.6</v>
      </c>
      <c r="J18" s="21">
        <v>27.2</v>
      </c>
      <c r="K18" s="10">
        <v>12.2</v>
      </c>
      <c r="L18" s="10">
        <v>28</v>
      </c>
      <c r="M18" s="10">
        <v>13</v>
      </c>
      <c r="N18" s="9">
        <v>30.6</v>
      </c>
      <c r="O18" s="8">
        <v>15.2</v>
      </c>
      <c r="P18" s="10">
        <v>33.9</v>
      </c>
      <c r="Q18" s="10">
        <v>18.3</v>
      </c>
      <c r="R18" s="10">
        <v>31</v>
      </c>
      <c r="S18" s="10">
        <v>15.2</v>
      </c>
      <c r="T18" s="10">
        <v>20.8</v>
      </c>
      <c r="U18" s="10">
        <v>7.1</v>
      </c>
      <c r="V18" s="10">
        <v>15.4</v>
      </c>
      <c r="W18" s="10">
        <v>7.4</v>
      </c>
      <c r="X18" s="10">
        <v>13.7</v>
      </c>
      <c r="Y18" s="10">
        <v>3</v>
      </c>
    </row>
    <row r="19" spans="1:25" ht="12.75" customHeight="1" thickBot="1" x14ac:dyDescent="0.25">
      <c r="A19" s="6">
        <v>15</v>
      </c>
      <c r="B19" s="10">
        <v>10.4</v>
      </c>
      <c r="C19" s="10">
        <v>2.8</v>
      </c>
      <c r="D19" s="19">
        <v>17.899999999999999</v>
      </c>
      <c r="E19" s="23">
        <v>5.0999999999999996</v>
      </c>
      <c r="F19" s="19">
        <v>21.8</v>
      </c>
      <c r="G19" s="20">
        <v>6.3</v>
      </c>
      <c r="H19" s="24">
        <v>21.1</v>
      </c>
      <c r="I19" s="21">
        <v>7.2</v>
      </c>
      <c r="J19" s="21">
        <v>28.1</v>
      </c>
      <c r="K19" s="10">
        <v>12.6</v>
      </c>
      <c r="L19" s="10">
        <v>31.7</v>
      </c>
      <c r="M19" s="10">
        <v>15.1</v>
      </c>
      <c r="N19" s="10">
        <v>32.5</v>
      </c>
      <c r="O19" s="10">
        <v>16.8</v>
      </c>
      <c r="P19" s="10">
        <v>34.6</v>
      </c>
      <c r="Q19" s="10">
        <v>19</v>
      </c>
      <c r="R19" s="10">
        <v>33.5</v>
      </c>
      <c r="S19" s="10">
        <v>17.7</v>
      </c>
      <c r="T19" s="10">
        <v>15.7</v>
      </c>
      <c r="U19" s="10">
        <v>9.5</v>
      </c>
      <c r="V19" s="10">
        <v>10.1</v>
      </c>
      <c r="W19" s="10">
        <v>2.4</v>
      </c>
      <c r="X19" s="10">
        <v>12.3</v>
      </c>
      <c r="Y19" s="10">
        <v>5.6</v>
      </c>
    </row>
    <row r="20" spans="1:25" ht="12.75" customHeight="1" thickBot="1" x14ac:dyDescent="0.25">
      <c r="A20" s="6">
        <v>16</v>
      </c>
      <c r="B20" s="10">
        <v>11.4</v>
      </c>
      <c r="C20" s="10">
        <v>0.6</v>
      </c>
      <c r="D20" s="21">
        <v>16.899999999999999</v>
      </c>
      <c r="E20" s="19">
        <v>3.1</v>
      </c>
      <c r="F20" s="21">
        <v>20.9</v>
      </c>
      <c r="G20" s="23">
        <v>7.8</v>
      </c>
      <c r="H20" s="24">
        <v>17.8</v>
      </c>
      <c r="I20" s="19">
        <v>9.9</v>
      </c>
      <c r="J20" s="21">
        <v>27.5</v>
      </c>
      <c r="K20" s="10">
        <v>12.5</v>
      </c>
      <c r="L20" s="10">
        <v>34.6</v>
      </c>
      <c r="M20" s="10">
        <v>16.100000000000001</v>
      </c>
      <c r="N20" s="10">
        <v>24.6</v>
      </c>
      <c r="O20" s="10">
        <v>17</v>
      </c>
      <c r="P20" s="10">
        <v>34.9</v>
      </c>
      <c r="Q20" s="10">
        <v>17.899999999999999</v>
      </c>
      <c r="R20" s="10">
        <v>30.9</v>
      </c>
      <c r="S20" s="10">
        <v>16</v>
      </c>
      <c r="T20" s="10">
        <v>16.5</v>
      </c>
      <c r="U20" s="10">
        <v>8.9</v>
      </c>
      <c r="V20" s="10">
        <v>10.3</v>
      </c>
      <c r="W20" s="10">
        <v>2.8</v>
      </c>
      <c r="X20" s="10">
        <v>10.3</v>
      </c>
      <c r="Y20" s="10">
        <v>0.9</v>
      </c>
    </row>
    <row r="21" spans="1:25" ht="12.75" customHeight="1" thickBot="1" x14ac:dyDescent="0.25">
      <c r="A21" s="6">
        <v>17</v>
      </c>
      <c r="B21" s="10">
        <v>9.6999999999999993</v>
      </c>
      <c r="C21" s="10">
        <v>2.8</v>
      </c>
      <c r="D21" s="21">
        <v>18.5</v>
      </c>
      <c r="E21" s="23">
        <v>5.0999999999999996</v>
      </c>
      <c r="F21" s="21">
        <v>20.8</v>
      </c>
      <c r="G21" s="23">
        <v>4.0999999999999996</v>
      </c>
      <c r="H21" s="24">
        <v>20.3</v>
      </c>
      <c r="I21" s="19">
        <v>7.1</v>
      </c>
      <c r="J21" s="24">
        <v>27.1</v>
      </c>
      <c r="K21" s="10">
        <v>12.7</v>
      </c>
      <c r="L21" s="10">
        <v>32.799999999999997</v>
      </c>
      <c r="M21" s="10">
        <v>16.7</v>
      </c>
      <c r="N21" s="10">
        <v>28</v>
      </c>
      <c r="O21" s="10">
        <v>15.7</v>
      </c>
      <c r="P21" s="10">
        <v>34.299999999999997</v>
      </c>
      <c r="Q21" s="10">
        <v>18.600000000000001</v>
      </c>
      <c r="R21" s="10">
        <v>24.5</v>
      </c>
      <c r="S21" s="10">
        <v>18.5</v>
      </c>
      <c r="T21" s="10">
        <v>20.3</v>
      </c>
      <c r="U21" s="10">
        <v>7.4</v>
      </c>
      <c r="V21" s="10">
        <v>11.8</v>
      </c>
      <c r="W21" s="10">
        <v>2.8</v>
      </c>
      <c r="X21" s="10">
        <v>10.7</v>
      </c>
      <c r="Y21" s="10">
        <v>0.1</v>
      </c>
    </row>
    <row r="22" spans="1:25" ht="12.75" customHeight="1" thickBot="1" x14ac:dyDescent="0.25">
      <c r="A22" s="6">
        <v>18</v>
      </c>
      <c r="B22" s="10">
        <v>9</v>
      </c>
      <c r="C22" s="10">
        <v>-0.1</v>
      </c>
      <c r="D22" s="19">
        <v>19.5</v>
      </c>
      <c r="E22" s="20">
        <v>4.3</v>
      </c>
      <c r="F22" s="21">
        <v>21.4</v>
      </c>
      <c r="G22" s="23">
        <v>5.5</v>
      </c>
      <c r="H22" s="24">
        <v>21.5</v>
      </c>
      <c r="I22" s="19">
        <v>5.6</v>
      </c>
      <c r="J22" s="24">
        <v>26.2</v>
      </c>
      <c r="K22" s="10">
        <v>12.2</v>
      </c>
      <c r="L22" s="10">
        <v>33.700000000000003</v>
      </c>
      <c r="M22" s="10">
        <v>15.7</v>
      </c>
      <c r="N22" s="10">
        <v>30.5</v>
      </c>
      <c r="O22" s="10">
        <v>16.2</v>
      </c>
      <c r="P22" s="10">
        <v>33.5</v>
      </c>
      <c r="Q22" s="10">
        <v>17.8</v>
      </c>
      <c r="R22" s="10">
        <v>25.6</v>
      </c>
      <c r="S22" s="10">
        <v>15.7</v>
      </c>
      <c r="T22" s="10">
        <v>21.5</v>
      </c>
      <c r="U22" s="10">
        <v>6.8</v>
      </c>
      <c r="V22" s="10">
        <v>10.4</v>
      </c>
      <c r="W22" s="10">
        <v>3.3</v>
      </c>
      <c r="X22" s="10">
        <v>13</v>
      </c>
      <c r="Y22" s="10">
        <v>2</v>
      </c>
    </row>
    <row r="23" spans="1:25" ht="12.75" customHeight="1" thickBot="1" x14ac:dyDescent="0.25">
      <c r="A23" s="6">
        <v>19</v>
      </c>
      <c r="B23" s="10">
        <v>11.2</v>
      </c>
      <c r="C23" s="10">
        <v>0.9</v>
      </c>
      <c r="D23" s="19">
        <v>19</v>
      </c>
      <c r="E23" s="20">
        <v>5.5</v>
      </c>
      <c r="F23" s="19">
        <v>17.2</v>
      </c>
      <c r="G23" s="20">
        <v>4.3</v>
      </c>
      <c r="H23" s="21">
        <v>22.8</v>
      </c>
      <c r="I23" s="19">
        <v>6.2</v>
      </c>
      <c r="J23" s="24">
        <v>21.1</v>
      </c>
      <c r="K23" s="10">
        <v>13.5</v>
      </c>
      <c r="L23" s="10">
        <v>32.700000000000003</v>
      </c>
      <c r="M23" s="10">
        <v>15.4</v>
      </c>
      <c r="N23" s="10">
        <v>31.4</v>
      </c>
      <c r="O23" s="10">
        <v>16.5</v>
      </c>
      <c r="P23" s="10">
        <v>35</v>
      </c>
      <c r="Q23" s="10">
        <v>16.8</v>
      </c>
      <c r="R23" s="10">
        <v>24.9</v>
      </c>
      <c r="S23" s="10">
        <v>14.6</v>
      </c>
      <c r="T23" s="10">
        <v>22.5</v>
      </c>
      <c r="U23" s="10">
        <v>9.6</v>
      </c>
      <c r="V23" s="10">
        <v>13.9</v>
      </c>
      <c r="W23" s="10">
        <v>1.9</v>
      </c>
      <c r="X23" s="10">
        <v>12.8</v>
      </c>
      <c r="Y23" s="10">
        <v>1.9</v>
      </c>
    </row>
    <row r="24" spans="1:25" ht="12.75" customHeight="1" thickBot="1" x14ac:dyDescent="0.25">
      <c r="A24" s="6">
        <v>20</v>
      </c>
      <c r="B24" s="10">
        <v>9.1999999999999993</v>
      </c>
      <c r="C24" s="10">
        <v>-0.5</v>
      </c>
      <c r="D24" s="19">
        <v>15.6</v>
      </c>
      <c r="E24" s="20">
        <v>3.9</v>
      </c>
      <c r="F24" s="19">
        <v>16.2</v>
      </c>
      <c r="G24" s="19">
        <v>2.9</v>
      </c>
      <c r="H24" s="24">
        <v>23.5</v>
      </c>
      <c r="I24" s="19">
        <v>7.6</v>
      </c>
      <c r="J24" s="24">
        <v>16.399999999999999</v>
      </c>
      <c r="K24" s="10">
        <v>13.7</v>
      </c>
      <c r="L24" s="10">
        <v>31.4</v>
      </c>
      <c r="M24" s="10">
        <v>14</v>
      </c>
      <c r="N24" s="10">
        <v>30.4</v>
      </c>
      <c r="O24" s="10">
        <v>17.600000000000001</v>
      </c>
      <c r="P24" s="10">
        <v>35.9</v>
      </c>
      <c r="Q24" s="10">
        <v>21.7</v>
      </c>
      <c r="R24" s="10">
        <v>21.9</v>
      </c>
      <c r="S24" s="10">
        <v>11.9</v>
      </c>
      <c r="T24" s="10">
        <v>21.9</v>
      </c>
      <c r="U24" s="10">
        <v>10.4</v>
      </c>
      <c r="V24" s="10">
        <v>12.3</v>
      </c>
      <c r="W24" s="10">
        <v>6.7</v>
      </c>
      <c r="X24" s="10">
        <v>10.7</v>
      </c>
      <c r="Y24" s="10">
        <v>1.9</v>
      </c>
    </row>
    <row r="25" spans="1:25" ht="12.75" customHeight="1" thickBot="1" x14ac:dyDescent="0.25">
      <c r="A25" s="6">
        <v>21</v>
      </c>
      <c r="B25" s="10">
        <v>7.4</v>
      </c>
      <c r="C25" s="10">
        <v>-0.9</v>
      </c>
      <c r="D25" s="21">
        <v>13.2</v>
      </c>
      <c r="E25" s="19">
        <v>5.9</v>
      </c>
      <c r="F25" s="19">
        <v>16</v>
      </c>
      <c r="G25" s="23">
        <v>4.2</v>
      </c>
      <c r="H25" s="24">
        <v>26.6</v>
      </c>
      <c r="I25" s="19">
        <v>9.4</v>
      </c>
      <c r="J25" s="24">
        <v>20.3</v>
      </c>
      <c r="K25" s="10">
        <v>14</v>
      </c>
      <c r="L25" s="10">
        <v>31.6</v>
      </c>
      <c r="M25" s="10">
        <v>14.9</v>
      </c>
      <c r="N25" s="10">
        <v>31.7</v>
      </c>
      <c r="O25" s="10">
        <v>17.600000000000001</v>
      </c>
      <c r="P25" s="10">
        <v>33.700000000000003</v>
      </c>
      <c r="Q25" s="10">
        <v>21.5</v>
      </c>
      <c r="R25" s="10">
        <v>25.7</v>
      </c>
      <c r="S25" s="10">
        <v>10.3</v>
      </c>
      <c r="T25" s="10">
        <v>20.3</v>
      </c>
      <c r="U25" s="10">
        <v>14.4</v>
      </c>
      <c r="V25" s="10">
        <v>13.4</v>
      </c>
      <c r="W25" s="10">
        <v>3</v>
      </c>
      <c r="X25" s="10">
        <v>10.9</v>
      </c>
      <c r="Y25" s="10">
        <v>4.7</v>
      </c>
    </row>
    <row r="26" spans="1:25" ht="12.75" customHeight="1" thickBot="1" x14ac:dyDescent="0.25">
      <c r="A26" s="6">
        <v>22</v>
      </c>
      <c r="B26" s="10">
        <v>6.3</v>
      </c>
      <c r="C26" s="10">
        <v>-1.1000000000000001</v>
      </c>
      <c r="D26" s="21">
        <v>12.1</v>
      </c>
      <c r="E26" s="19">
        <v>3</v>
      </c>
      <c r="F26" s="19">
        <v>17.100000000000001</v>
      </c>
      <c r="G26" s="23">
        <v>4.5999999999999996</v>
      </c>
      <c r="H26" s="21">
        <v>24.4</v>
      </c>
      <c r="I26" s="19">
        <v>8.8000000000000007</v>
      </c>
      <c r="J26" s="24">
        <v>21.3</v>
      </c>
      <c r="K26" s="10">
        <v>13.9</v>
      </c>
      <c r="L26" s="10">
        <v>31.8</v>
      </c>
      <c r="M26" s="10">
        <v>15.6</v>
      </c>
      <c r="N26" s="10">
        <v>31.5</v>
      </c>
      <c r="O26" s="10">
        <v>16.899999999999999</v>
      </c>
      <c r="P26" s="10">
        <v>31.7</v>
      </c>
      <c r="Q26" s="10">
        <v>18.100000000000001</v>
      </c>
      <c r="R26" s="10">
        <v>28.2</v>
      </c>
      <c r="S26" s="10">
        <v>11.3</v>
      </c>
      <c r="T26" s="10">
        <v>17.399999999999999</v>
      </c>
      <c r="U26" s="10">
        <v>14.1</v>
      </c>
      <c r="V26" s="10">
        <v>16.7</v>
      </c>
      <c r="W26" s="10">
        <v>5.6</v>
      </c>
      <c r="X26" s="10">
        <v>13.8</v>
      </c>
      <c r="Y26" s="10">
        <v>6.8</v>
      </c>
    </row>
    <row r="27" spans="1:25" ht="12.75" customHeight="1" thickBot="1" x14ac:dyDescent="0.25">
      <c r="A27" s="6">
        <v>23</v>
      </c>
      <c r="B27" s="10">
        <v>10.199999999999999</v>
      </c>
      <c r="C27" s="10">
        <v>-2.7</v>
      </c>
      <c r="D27" s="19">
        <v>14.6</v>
      </c>
      <c r="E27" s="23">
        <v>0.5</v>
      </c>
      <c r="F27" s="19">
        <v>17.8</v>
      </c>
      <c r="G27" s="20">
        <v>9.3000000000000007</v>
      </c>
      <c r="H27" s="21">
        <v>20.3</v>
      </c>
      <c r="I27" s="19">
        <v>8.6999999999999993</v>
      </c>
      <c r="J27" s="25">
        <v>27.2</v>
      </c>
      <c r="K27" s="10">
        <v>13.2</v>
      </c>
      <c r="L27" s="10">
        <v>25.3</v>
      </c>
      <c r="M27" s="10">
        <v>17.2</v>
      </c>
      <c r="N27" s="10">
        <v>30.7</v>
      </c>
      <c r="O27" s="10">
        <v>18.5</v>
      </c>
      <c r="P27" s="10">
        <v>32.9</v>
      </c>
      <c r="Q27" s="10">
        <v>16.5</v>
      </c>
      <c r="R27" s="10">
        <v>26.4</v>
      </c>
      <c r="S27" s="10">
        <v>12.5</v>
      </c>
      <c r="T27" s="10">
        <v>20.3</v>
      </c>
      <c r="U27" s="10">
        <v>13.9</v>
      </c>
      <c r="V27" s="10">
        <v>12</v>
      </c>
      <c r="W27" s="10">
        <v>8.3000000000000007</v>
      </c>
      <c r="X27" s="10">
        <v>11.5</v>
      </c>
      <c r="Y27" s="10">
        <v>9.6999999999999993</v>
      </c>
    </row>
    <row r="28" spans="1:25" ht="12.75" customHeight="1" thickBot="1" x14ac:dyDescent="0.25">
      <c r="A28" s="6">
        <v>24</v>
      </c>
      <c r="B28" s="10">
        <v>8.8000000000000007</v>
      </c>
      <c r="C28" s="10">
        <v>-3.8</v>
      </c>
      <c r="D28" s="19">
        <v>17</v>
      </c>
      <c r="E28" s="20">
        <v>0.6</v>
      </c>
      <c r="F28" s="19">
        <v>20.6</v>
      </c>
      <c r="G28" s="23">
        <v>3.9</v>
      </c>
      <c r="H28" s="21">
        <v>22.7</v>
      </c>
      <c r="I28" s="19">
        <v>6</v>
      </c>
      <c r="J28" s="25">
        <v>27.2</v>
      </c>
      <c r="K28" s="10">
        <v>14.6</v>
      </c>
      <c r="L28" s="10">
        <v>27.8</v>
      </c>
      <c r="M28" s="10">
        <v>18.600000000000001</v>
      </c>
      <c r="N28" s="10">
        <v>31.5</v>
      </c>
      <c r="O28" s="10">
        <v>16.5</v>
      </c>
      <c r="P28" s="10">
        <v>38.5</v>
      </c>
      <c r="Q28" s="10">
        <v>21.4</v>
      </c>
      <c r="R28" s="10">
        <v>26.1</v>
      </c>
      <c r="S28" s="10">
        <v>14.3</v>
      </c>
      <c r="T28" s="10">
        <v>20.6</v>
      </c>
      <c r="U28" s="10">
        <v>14.1</v>
      </c>
      <c r="V28" s="10">
        <v>11.6</v>
      </c>
      <c r="W28" s="10">
        <v>2.4</v>
      </c>
      <c r="X28" s="10">
        <v>10.1</v>
      </c>
      <c r="Y28" s="10">
        <v>5.4</v>
      </c>
    </row>
    <row r="29" spans="1:25" ht="12.75" customHeight="1" thickBot="1" x14ac:dyDescent="0.25">
      <c r="A29" s="6">
        <v>25</v>
      </c>
      <c r="B29" s="10">
        <v>3.2</v>
      </c>
      <c r="C29" s="10">
        <v>-2.1</v>
      </c>
      <c r="D29" s="23">
        <v>18.3</v>
      </c>
      <c r="E29" s="20">
        <v>2.1</v>
      </c>
      <c r="F29" s="21">
        <v>20.7</v>
      </c>
      <c r="G29" s="23">
        <v>4.3</v>
      </c>
      <c r="H29" s="21">
        <v>25.7</v>
      </c>
      <c r="I29" s="19">
        <v>9.1999999999999993</v>
      </c>
      <c r="J29" s="24">
        <v>27.7</v>
      </c>
      <c r="K29" s="10">
        <v>13.9</v>
      </c>
      <c r="L29" s="10">
        <v>31.1</v>
      </c>
      <c r="M29" s="10">
        <v>17.399999999999999</v>
      </c>
      <c r="N29" s="10">
        <v>34.1</v>
      </c>
      <c r="O29" s="10">
        <v>18</v>
      </c>
      <c r="P29" s="10">
        <v>35</v>
      </c>
      <c r="Q29" s="10">
        <v>17.7</v>
      </c>
      <c r="R29" s="10">
        <v>27.3</v>
      </c>
      <c r="S29" s="10">
        <v>15.4</v>
      </c>
      <c r="T29" s="10">
        <v>21</v>
      </c>
      <c r="U29" s="10">
        <v>11.3</v>
      </c>
      <c r="V29" s="10">
        <v>11.4</v>
      </c>
      <c r="W29" s="10">
        <v>3.1</v>
      </c>
      <c r="X29" s="10">
        <v>11.4</v>
      </c>
      <c r="Y29" s="10">
        <v>3.8</v>
      </c>
    </row>
    <row r="30" spans="1:25" ht="12.75" customHeight="1" thickBot="1" x14ac:dyDescent="0.25">
      <c r="A30" s="6">
        <v>26</v>
      </c>
      <c r="B30" s="10">
        <v>9.1</v>
      </c>
      <c r="C30" s="10">
        <v>-1.2</v>
      </c>
      <c r="D30" s="19">
        <v>20.399999999999999</v>
      </c>
      <c r="E30" s="20">
        <v>3.5</v>
      </c>
      <c r="F30" s="21">
        <v>18.100000000000001</v>
      </c>
      <c r="G30" s="20">
        <v>6.9</v>
      </c>
      <c r="H30" s="21">
        <v>24</v>
      </c>
      <c r="I30" s="19">
        <v>8.6</v>
      </c>
      <c r="J30" s="24">
        <v>29.5</v>
      </c>
      <c r="K30" s="10">
        <v>13.8</v>
      </c>
      <c r="L30" s="10">
        <v>26.8</v>
      </c>
      <c r="M30" s="10">
        <v>20.100000000000001</v>
      </c>
      <c r="N30" s="10">
        <v>32.299999999999997</v>
      </c>
      <c r="O30" s="10">
        <v>20.3</v>
      </c>
      <c r="P30" s="10">
        <v>33.4</v>
      </c>
      <c r="Q30" s="10">
        <v>18.5</v>
      </c>
      <c r="R30" s="10">
        <v>27.4</v>
      </c>
      <c r="S30" s="10">
        <v>14.9</v>
      </c>
      <c r="T30" s="10">
        <v>21.2</v>
      </c>
      <c r="U30" s="10">
        <v>11.9</v>
      </c>
      <c r="V30" s="10">
        <v>18.3</v>
      </c>
      <c r="W30" s="10">
        <v>3.9</v>
      </c>
      <c r="X30" s="10">
        <v>13.4</v>
      </c>
      <c r="Y30" s="10">
        <v>2.9</v>
      </c>
    </row>
    <row r="31" spans="1:25" ht="12.75" customHeight="1" thickBot="1" x14ac:dyDescent="0.25">
      <c r="A31" s="6">
        <v>27</v>
      </c>
      <c r="B31" s="10">
        <v>13</v>
      </c>
      <c r="C31" s="10">
        <v>1.7</v>
      </c>
      <c r="D31" s="21">
        <v>18.600000000000001</v>
      </c>
      <c r="E31" s="19">
        <v>2.6</v>
      </c>
      <c r="F31" s="21">
        <v>18.3</v>
      </c>
      <c r="G31" s="23">
        <v>6.9</v>
      </c>
      <c r="H31" s="21">
        <v>22.1</v>
      </c>
      <c r="I31" s="21">
        <v>12.3</v>
      </c>
      <c r="J31" s="24">
        <v>25.5</v>
      </c>
      <c r="K31" s="10">
        <v>14.6</v>
      </c>
      <c r="L31" s="10">
        <v>32.200000000000003</v>
      </c>
      <c r="M31" s="10">
        <v>19.100000000000001</v>
      </c>
      <c r="N31" s="10">
        <v>32.6</v>
      </c>
      <c r="O31" s="10">
        <v>17.100000000000001</v>
      </c>
      <c r="P31" s="10">
        <v>31.6</v>
      </c>
      <c r="Q31" s="10">
        <v>18.100000000000001</v>
      </c>
      <c r="R31" s="10">
        <v>25.8</v>
      </c>
      <c r="S31" s="10">
        <v>15.1</v>
      </c>
      <c r="T31" s="10">
        <v>20.3</v>
      </c>
      <c r="U31" s="10">
        <v>10.3</v>
      </c>
      <c r="V31" s="10">
        <v>16.8</v>
      </c>
      <c r="W31" s="10">
        <v>7.9</v>
      </c>
      <c r="X31" s="10">
        <v>11.5</v>
      </c>
      <c r="Y31" s="10">
        <v>3.1</v>
      </c>
    </row>
    <row r="32" spans="1:25" ht="12.75" customHeight="1" thickBot="1" x14ac:dyDescent="0.25">
      <c r="A32" s="6">
        <v>28</v>
      </c>
      <c r="B32" s="10">
        <v>12.3</v>
      </c>
      <c r="C32" s="10">
        <v>-0.2</v>
      </c>
      <c r="D32" s="19">
        <v>16.100000000000001</v>
      </c>
      <c r="E32" s="19">
        <v>4.2</v>
      </c>
      <c r="F32" s="21">
        <v>14.3</v>
      </c>
      <c r="G32" s="19">
        <v>4.2</v>
      </c>
      <c r="H32" s="24">
        <v>18</v>
      </c>
      <c r="I32" s="19">
        <v>7.7</v>
      </c>
      <c r="J32" s="24">
        <v>26.7</v>
      </c>
      <c r="K32" s="10">
        <v>12.8</v>
      </c>
      <c r="L32" s="10">
        <v>33.6</v>
      </c>
      <c r="M32" s="10">
        <v>17.899999999999999</v>
      </c>
      <c r="N32" s="10">
        <v>32.6</v>
      </c>
      <c r="O32" s="10">
        <v>18.7</v>
      </c>
      <c r="P32" s="10">
        <v>28.8</v>
      </c>
      <c r="Q32" s="10">
        <v>17.600000000000001</v>
      </c>
      <c r="R32" s="10">
        <v>25.9</v>
      </c>
      <c r="S32" s="10">
        <v>13.3</v>
      </c>
      <c r="T32" s="10">
        <v>21.2</v>
      </c>
      <c r="U32" s="10">
        <v>8.3000000000000007</v>
      </c>
      <c r="V32" s="10">
        <v>13.7</v>
      </c>
      <c r="W32" s="10">
        <v>6.7</v>
      </c>
      <c r="X32" s="10">
        <v>9.1999999999999993</v>
      </c>
      <c r="Y32" s="10">
        <v>3.3</v>
      </c>
    </row>
    <row r="33" spans="1:36" ht="12.75" customHeight="1" thickBot="1" x14ac:dyDescent="0.25">
      <c r="A33" s="6">
        <v>29</v>
      </c>
      <c r="B33" s="10">
        <v>11.1</v>
      </c>
      <c r="C33" s="10">
        <v>0.2</v>
      </c>
      <c r="D33" s="19">
        <v>15.9</v>
      </c>
      <c r="E33" s="23">
        <v>7.4</v>
      </c>
      <c r="F33" s="21">
        <v>15.5</v>
      </c>
      <c r="G33" s="19">
        <v>1.1000000000000001</v>
      </c>
      <c r="H33" s="21">
        <v>22.4</v>
      </c>
      <c r="I33" s="21">
        <v>6.7</v>
      </c>
      <c r="J33" s="24">
        <v>32</v>
      </c>
      <c r="K33" s="10">
        <v>12.9</v>
      </c>
      <c r="L33" s="10">
        <v>31.9</v>
      </c>
      <c r="M33" s="10">
        <v>18.100000000000001</v>
      </c>
      <c r="N33" s="10">
        <v>32.200000000000003</v>
      </c>
      <c r="O33" s="10">
        <v>17</v>
      </c>
      <c r="P33" s="10">
        <v>30.5</v>
      </c>
      <c r="Q33" s="10">
        <v>17.399999999999999</v>
      </c>
      <c r="R33" s="10">
        <v>22.5</v>
      </c>
      <c r="S33" s="10">
        <v>15.3</v>
      </c>
      <c r="T33" s="10">
        <v>21.1</v>
      </c>
      <c r="U33" s="10">
        <v>10.3</v>
      </c>
      <c r="V33" s="10">
        <v>15.2</v>
      </c>
      <c r="W33" s="10">
        <v>9.1</v>
      </c>
      <c r="X33" s="10">
        <v>11.5</v>
      </c>
      <c r="Y33" s="10">
        <v>3.2</v>
      </c>
    </row>
    <row r="34" spans="1:36" ht="12.75" customHeight="1" thickBot="1" x14ac:dyDescent="0.25">
      <c r="A34" s="6">
        <v>30</v>
      </c>
      <c r="B34" s="10">
        <v>13.7</v>
      </c>
      <c r="C34" s="10">
        <v>3.5</v>
      </c>
      <c r="D34" s="125"/>
      <c r="E34" s="126"/>
      <c r="F34" s="21">
        <v>17.8</v>
      </c>
      <c r="G34" s="19">
        <v>1.6</v>
      </c>
      <c r="H34" s="21">
        <v>21.7</v>
      </c>
      <c r="I34" s="21">
        <v>9.6</v>
      </c>
      <c r="J34" s="24">
        <v>32</v>
      </c>
      <c r="K34" s="10">
        <v>12.9</v>
      </c>
      <c r="L34" s="10">
        <v>30.7</v>
      </c>
      <c r="M34" s="10">
        <v>19.399999999999999</v>
      </c>
      <c r="N34" s="10">
        <v>31</v>
      </c>
      <c r="O34" s="10">
        <v>19.399999999999999</v>
      </c>
      <c r="P34" s="10">
        <v>28.8</v>
      </c>
      <c r="Q34" s="10">
        <v>15.7</v>
      </c>
      <c r="R34" s="10">
        <v>22.5</v>
      </c>
      <c r="S34" s="10">
        <v>9.1</v>
      </c>
      <c r="T34" s="10">
        <v>21.2</v>
      </c>
      <c r="U34" s="10">
        <v>11.7</v>
      </c>
      <c r="V34" s="10">
        <v>14.2</v>
      </c>
      <c r="W34" s="10">
        <v>7</v>
      </c>
      <c r="X34" s="10">
        <v>9</v>
      </c>
      <c r="Y34" s="10">
        <v>2.6</v>
      </c>
    </row>
    <row r="35" spans="1:36" ht="12.75" customHeight="1" thickBot="1" x14ac:dyDescent="0.25">
      <c r="A35" s="6">
        <v>31</v>
      </c>
      <c r="B35" s="10">
        <v>15.7</v>
      </c>
      <c r="C35" s="10">
        <v>1.2</v>
      </c>
      <c r="D35" s="127"/>
      <c r="E35" s="128"/>
      <c r="F35" s="21">
        <v>15.2</v>
      </c>
      <c r="G35" s="23">
        <v>6.1</v>
      </c>
      <c r="H35" s="125"/>
      <c r="I35" s="126"/>
      <c r="J35" s="24">
        <v>29.8</v>
      </c>
      <c r="K35" s="10">
        <v>15</v>
      </c>
      <c r="L35" s="129"/>
      <c r="M35" s="130"/>
      <c r="N35" s="10">
        <v>32</v>
      </c>
      <c r="O35" s="10">
        <v>17.7</v>
      </c>
      <c r="P35" s="10">
        <v>29.2</v>
      </c>
      <c r="Q35" s="10">
        <v>15.3</v>
      </c>
      <c r="R35" s="129"/>
      <c r="S35" s="130"/>
      <c r="T35" s="10">
        <v>15.9</v>
      </c>
      <c r="U35" s="10">
        <v>10.199999999999999</v>
      </c>
      <c r="V35" s="129"/>
      <c r="W35" s="130"/>
      <c r="X35" s="10">
        <v>9</v>
      </c>
      <c r="Y35" s="10">
        <v>-0.2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15.7</v>
      </c>
      <c r="C38" s="102"/>
      <c r="D38" s="101">
        <v>20.399999999999999</v>
      </c>
      <c r="E38" s="102"/>
      <c r="F38" s="101">
        <v>24.2</v>
      </c>
      <c r="G38" s="102"/>
      <c r="H38" s="101">
        <v>26.6</v>
      </c>
      <c r="I38" s="102"/>
      <c r="J38" s="101">
        <v>32</v>
      </c>
      <c r="K38" s="102"/>
      <c r="L38" s="101">
        <v>34.6</v>
      </c>
      <c r="M38" s="102"/>
      <c r="N38" s="101">
        <v>35.200000000000003</v>
      </c>
      <c r="O38" s="102"/>
      <c r="P38" s="101">
        <v>38.5</v>
      </c>
      <c r="Q38" s="102"/>
      <c r="R38" s="101">
        <v>33.5</v>
      </c>
      <c r="S38" s="102"/>
      <c r="T38" s="101">
        <v>25.3</v>
      </c>
      <c r="U38" s="102"/>
      <c r="V38" s="101">
        <v>18.3</v>
      </c>
      <c r="W38" s="102"/>
      <c r="X38" s="101">
        <v>16.600000000000001</v>
      </c>
      <c r="Y38" s="102"/>
    </row>
    <row r="39" spans="1:36" ht="12.75" customHeight="1" thickBot="1" x14ac:dyDescent="0.2">
      <c r="A39" s="6" t="s">
        <v>15</v>
      </c>
      <c r="B39" s="116">
        <f>SUM(B5:B35)/31</f>
        <v>9.8387096774193541</v>
      </c>
      <c r="C39" s="117"/>
      <c r="D39" s="116">
        <f>SUM(D5:D35)/28</f>
        <v>17.296428571428574</v>
      </c>
      <c r="E39" s="117"/>
      <c r="F39" s="116">
        <f>SUM(F5:F35)/31</f>
        <v>18.954838709677421</v>
      </c>
      <c r="G39" s="117"/>
      <c r="H39" s="116">
        <f>SUM(H5:H34)/30</f>
        <v>20.583333333333336</v>
      </c>
      <c r="I39" s="117"/>
      <c r="J39" s="116">
        <f>SUM(J5:J35)/31</f>
        <v>25.680645161290325</v>
      </c>
      <c r="K39" s="117"/>
      <c r="L39" s="116">
        <f>SUM(L5:L35)/30</f>
        <v>29.326666666666664</v>
      </c>
      <c r="M39" s="117"/>
      <c r="N39" s="116">
        <f>SUM(N5:N35)/31</f>
        <v>31.048387096774196</v>
      </c>
      <c r="O39" s="117"/>
      <c r="P39" s="116">
        <f>SUM(P5:P35)/31</f>
        <v>32.361290322580643</v>
      </c>
      <c r="Q39" s="117"/>
      <c r="R39" s="116">
        <f>SUM(R5:R35)/30</f>
        <v>27.573333333333327</v>
      </c>
      <c r="S39" s="117"/>
      <c r="T39" s="116">
        <f>SUM(T5:T35)/31</f>
        <v>20.441935483870971</v>
      </c>
      <c r="U39" s="117"/>
      <c r="V39" s="118">
        <f>SUM(V5:V35)/30</f>
        <v>13.959999999999999</v>
      </c>
      <c r="W39" s="119"/>
      <c r="X39" s="116">
        <f>SUM(X5:X35)/31</f>
        <v>12.348387096774193</v>
      </c>
      <c r="Y39" s="117"/>
    </row>
    <row r="40" spans="1:36" ht="12.75" customHeight="1" thickBot="1" x14ac:dyDescent="0.2">
      <c r="A40" s="6" t="s">
        <v>16</v>
      </c>
      <c r="B40" s="116">
        <f>(B39+B41)/2</f>
        <v>4.8951612903225801</v>
      </c>
      <c r="C40" s="117"/>
      <c r="D40" s="116">
        <f>(D39+D41)/2</f>
        <v>10.571428571428573</v>
      </c>
      <c r="E40" s="117"/>
      <c r="F40" s="116">
        <f>(F39+F41)/2</f>
        <v>11.938709677419356</v>
      </c>
      <c r="G40" s="117"/>
      <c r="H40" s="116">
        <f>(H39+H41)/2</f>
        <v>13.83</v>
      </c>
      <c r="I40" s="117"/>
      <c r="J40" s="116">
        <f>(J39+J41)/2</f>
        <v>19.219354838709677</v>
      </c>
      <c r="K40" s="117"/>
      <c r="L40" s="116">
        <f>(L39+L41)/2</f>
        <v>22.331666666666663</v>
      </c>
      <c r="M40" s="117"/>
      <c r="N40" s="116">
        <f>(N39+N41)/2</f>
        <v>24.146774193548389</v>
      </c>
      <c r="O40" s="117"/>
      <c r="P40" s="116">
        <f>(P39+P41)/2</f>
        <v>25.066129032258065</v>
      </c>
      <c r="Q40" s="117"/>
      <c r="R40" s="116">
        <f>(R39+R41)/2</f>
        <v>21.284999999999997</v>
      </c>
      <c r="S40" s="117"/>
      <c r="T40" s="116">
        <f>(T39+T41)/2</f>
        <v>15.474193548387099</v>
      </c>
      <c r="U40" s="117"/>
      <c r="V40" s="116">
        <f>(V39+V41)/2</f>
        <v>9.6216666666666661</v>
      </c>
      <c r="W40" s="117"/>
      <c r="X40" s="116">
        <f>(X39+X41)/2</f>
        <v>8.1951612903225808</v>
      </c>
      <c r="Y40" s="117"/>
    </row>
    <row r="41" spans="1:36" ht="12.75" customHeight="1" thickBot="1" x14ac:dyDescent="0.2">
      <c r="A41" s="6" t="s">
        <v>17</v>
      </c>
      <c r="B41" s="116">
        <f>SUM(C5:C35)/31</f>
        <v>-4.8387096774193582E-2</v>
      </c>
      <c r="C41" s="117"/>
      <c r="D41" s="116">
        <f>SUM(E5:E34)/28</f>
        <v>3.8464285714285715</v>
      </c>
      <c r="E41" s="117"/>
      <c r="F41" s="116">
        <f>SUM(G5:G35)/31</f>
        <v>4.9225806451612888</v>
      </c>
      <c r="G41" s="117"/>
      <c r="H41" s="116">
        <f t="shared" ref="H41" si="0">SUM(I5:I34)/30</f>
        <v>7.0766666666666653</v>
      </c>
      <c r="I41" s="117"/>
      <c r="J41" s="116">
        <f>SUM(K5:K35)/31</f>
        <v>12.75806451612903</v>
      </c>
      <c r="K41" s="117"/>
      <c r="L41" s="118">
        <f>SUM(M5:M35)/30</f>
        <v>15.336666666666666</v>
      </c>
      <c r="M41" s="119"/>
      <c r="N41" s="116">
        <f>SUM(O5:O35)/31</f>
        <v>17.245161290322581</v>
      </c>
      <c r="O41" s="117"/>
      <c r="P41" s="116">
        <f>SUM(Q5:Q35)/31</f>
        <v>17.770967741935486</v>
      </c>
      <c r="Q41" s="117"/>
      <c r="R41" s="118">
        <f>SUM(S5:S35)/30</f>
        <v>14.996666666666668</v>
      </c>
      <c r="S41" s="119"/>
      <c r="T41" s="116">
        <f>SUM(U5:U35)/31</f>
        <v>10.506451612903225</v>
      </c>
      <c r="U41" s="117"/>
      <c r="V41" s="118">
        <f>SUM(W5:W35)/30</f>
        <v>5.2833333333333323</v>
      </c>
      <c r="W41" s="119"/>
      <c r="X41" s="116">
        <f>SUM(Y5:Y35)/31</f>
        <v>4.0419354838709678</v>
      </c>
      <c r="Y41" s="117"/>
    </row>
    <row r="42" spans="1:36" ht="12.75" customHeight="1" thickBot="1" x14ac:dyDescent="0.2">
      <c r="A42" s="6" t="s">
        <v>1</v>
      </c>
      <c r="B42" s="101">
        <v>-3.8</v>
      </c>
      <c r="C42" s="102"/>
      <c r="D42" s="101">
        <v>0.1</v>
      </c>
      <c r="E42" s="102"/>
      <c r="F42" s="101">
        <v>0.7</v>
      </c>
      <c r="G42" s="102"/>
      <c r="H42" s="101">
        <v>3</v>
      </c>
      <c r="I42" s="102"/>
      <c r="J42" s="101">
        <v>7.2</v>
      </c>
      <c r="K42" s="102"/>
      <c r="L42" s="101">
        <v>9.9</v>
      </c>
      <c r="M42" s="102"/>
      <c r="N42" s="101">
        <v>12.5</v>
      </c>
      <c r="O42" s="102"/>
      <c r="P42" s="101">
        <v>13.4</v>
      </c>
      <c r="Q42" s="102"/>
      <c r="R42" s="101">
        <v>9.1</v>
      </c>
      <c r="S42" s="102"/>
      <c r="T42" s="101">
        <v>6.8</v>
      </c>
      <c r="U42" s="102"/>
      <c r="V42" s="101">
        <v>0.8</v>
      </c>
      <c r="W42" s="102"/>
      <c r="X42" s="101">
        <v>-0.2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60</v>
      </c>
    </row>
    <row r="49" spans="1:25" ht="12" customHeight="1" thickBot="1" x14ac:dyDescent="0.6">
      <c r="J49" s="17"/>
    </row>
    <row r="50" spans="1:25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25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 t="s">
        <v>14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>
        <v>16.399999999999999</v>
      </c>
      <c r="U51" s="102"/>
      <c r="V51" s="101" t="s">
        <v>14</v>
      </c>
      <c r="W51" s="102"/>
      <c r="X51" s="101" t="s">
        <v>14</v>
      </c>
      <c r="Y51" s="102"/>
    </row>
    <row r="52" spans="1:25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 t="s">
        <v>14</v>
      </c>
      <c r="G52" s="102"/>
      <c r="H52" s="101">
        <v>0.2</v>
      </c>
      <c r="I52" s="102"/>
      <c r="J52" s="101" t="s">
        <v>14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>
        <v>0.8</v>
      </c>
      <c r="W52" s="102"/>
      <c r="X52" s="101" t="s">
        <v>14</v>
      </c>
      <c r="Y52" s="102"/>
    </row>
    <row r="53" spans="1:25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 t="s">
        <v>14</v>
      </c>
      <c r="G53" s="102"/>
      <c r="H53" s="101">
        <v>6</v>
      </c>
      <c r="I53" s="102"/>
      <c r="J53" s="101" t="s">
        <v>14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25" ht="12.75" customHeight="1" thickBot="1" x14ac:dyDescent="0.2">
      <c r="A54" s="6">
        <v>4</v>
      </c>
      <c r="B54" s="101" t="s">
        <v>14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 t="s">
        <v>14</v>
      </c>
      <c r="K54" s="102"/>
      <c r="L54" s="101" t="s">
        <v>14</v>
      </c>
      <c r="M54" s="102"/>
      <c r="N54" s="101" t="s">
        <v>14</v>
      </c>
      <c r="O54" s="102"/>
      <c r="P54" s="101">
        <v>0.9</v>
      </c>
      <c r="Q54" s="102"/>
      <c r="R54" s="101">
        <v>0.1</v>
      </c>
      <c r="S54" s="102"/>
      <c r="T54" s="101" t="s">
        <v>14</v>
      </c>
      <c r="U54" s="102"/>
      <c r="V54" s="101" t="s">
        <v>14</v>
      </c>
      <c r="W54" s="102"/>
      <c r="X54" s="101" t="s">
        <v>14</v>
      </c>
      <c r="Y54" s="102"/>
    </row>
    <row r="55" spans="1:25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 t="s">
        <v>14</v>
      </c>
      <c r="G55" s="102"/>
      <c r="H55" s="101" t="s">
        <v>14</v>
      </c>
      <c r="I55" s="102"/>
      <c r="J55" s="101" t="s">
        <v>14</v>
      </c>
      <c r="K55" s="102"/>
      <c r="L55" s="101">
        <v>7.4</v>
      </c>
      <c r="M55" s="102"/>
      <c r="N55" s="101" t="s">
        <v>14</v>
      </c>
      <c r="O55" s="102"/>
      <c r="P55" s="101">
        <v>0.8</v>
      </c>
      <c r="Q55" s="102"/>
      <c r="R55" s="101" t="s">
        <v>14</v>
      </c>
      <c r="S55" s="102"/>
      <c r="T55" s="101" t="s">
        <v>14</v>
      </c>
      <c r="U55" s="102"/>
      <c r="V55" s="101">
        <v>2</v>
      </c>
      <c r="W55" s="102"/>
      <c r="X55" s="101" t="s">
        <v>14</v>
      </c>
      <c r="Y55" s="102"/>
    </row>
    <row r="56" spans="1:25" ht="12.75" customHeight="1" thickBot="1" x14ac:dyDescent="0.2">
      <c r="A56" s="6">
        <v>6</v>
      </c>
      <c r="B56" s="101" t="s">
        <v>14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>
        <v>0.2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>
        <v>4</v>
      </c>
      <c r="W56" s="102"/>
      <c r="X56" s="101">
        <v>1.2</v>
      </c>
      <c r="Y56" s="102"/>
    </row>
    <row r="57" spans="1:25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>
        <v>3.2</v>
      </c>
      <c r="Y57" s="102"/>
    </row>
    <row r="58" spans="1:25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 t="s">
        <v>14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25" ht="12.75" customHeight="1" thickBot="1" x14ac:dyDescent="0.2">
      <c r="A59" s="6">
        <v>9</v>
      </c>
      <c r="B59" s="101">
        <v>0.5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 t="s">
        <v>14</v>
      </c>
      <c r="O59" s="102"/>
      <c r="P59" s="101" t="s">
        <v>14</v>
      </c>
      <c r="Q59" s="102"/>
      <c r="R59" s="101" t="s">
        <v>14</v>
      </c>
      <c r="S59" s="102"/>
      <c r="T59" s="101" t="s">
        <v>14</v>
      </c>
      <c r="U59" s="102"/>
      <c r="V59" s="101" t="s">
        <v>14</v>
      </c>
      <c r="W59" s="102"/>
      <c r="X59" s="101" t="s">
        <v>14</v>
      </c>
      <c r="Y59" s="102"/>
    </row>
    <row r="60" spans="1:25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>
        <v>12.8</v>
      </c>
      <c r="I60" s="102"/>
      <c r="J60" s="101">
        <v>44.8</v>
      </c>
      <c r="K60" s="102"/>
      <c r="L60" s="101">
        <v>87.1</v>
      </c>
      <c r="M60" s="102"/>
      <c r="N60" s="101">
        <v>2</v>
      </c>
      <c r="O60" s="102"/>
      <c r="P60" s="101" t="s">
        <v>14</v>
      </c>
      <c r="Q60" s="102"/>
      <c r="R60" s="101" t="s">
        <v>14</v>
      </c>
      <c r="S60" s="102"/>
      <c r="T60" s="101">
        <v>1.2</v>
      </c>
      <c r="U60" s="102"/>
      <c r="V60" s="101" t="s">
        <v>14</v>
      </c>
      <c r="W60" s="102"/>
      <c r="X60" s="101" t="s">
        <v>14</v>
      </c>
      <c r="Y60" s="102"/>
    </row>
    <row r="61" spans="1:25" ht="12.75" customHeight="1" thickBot="1" x14ac:dyDescent="0.2">
      <c r="A61" s="6">
        <v>11</v>
      </c>
      <c r="B61" s="101" t="s">
        <v>14</v>
      </c>
      <c r="C61" s="102"/>
      <c r="D61" s="101" t="s">
        <v>14</v>
      </c>
      <c r="E61" s="102"/>
      <c r="F61" s="101" t="s">
        <v>14</v>
      </c>
      <c r="G61" s="102"/>
      <c r="H61" s="101">
        <v>15.7</v>
      </c>
      <c r="I61" s="102"/>
      <c r="J61" s="101" t="s">
        <v>14</v>
      </c>
      <c r="K61" s="102"/>
      <c r="L61" s="101">
        <v>1.5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>
        <v>1.2</v>
      </c>
      <c r="U61" s="102"/>
      <c r="V61" s="101" t="s">
        <v>14</v>
      </c>
      <c r="W61" s="102"/>
      <c r="X61" s="101" t="s">
        <v>14</v>
      </c>
      <c r="Y61" s="102"/>
    </row>
    <row r="62" spans="1:25" ht="12.75" customHeight="1" thickBot="1" x14ac:dyDescent="0.2">
      <c r="A62" s="6">
        <v>12</v>
      </c>
      <c r="B62" s="101" t="s">
        <v>14</v>
      </c>
      <c r="C62" s="102"/>
      <c r="D62" s="101">
        <v>1.8</v>
      </c>
      <c r="E62" s="102"/>
      <c r="F62" s="101" t="s">
        <v>14</v>
      </c>
      <c r="G62" s="102"/>
      <c r="H62" s="101" t="s">
        <v>14</v>
      </c>
      <c r="I62" s="102"/>
      <c r="J62" s="101" t="s">
        <v>14</v>
      </c>
      <c r="K62" s="102"/>
      <c r="L62" s="101" t="s">
        <v>14</v>
      </c>
      <c r="M62" s="102"/>
      <c r="N62" s="101" t="s">
        <v>14</v>
      </c>
      <c r="O62" s="102"/>
      <c r="P62" s="101">
        <v>3.7</v>
      </c>
      <c r="Q62" s="102"/>
      <c r="R62" s="101" t="s">
        <v>14</v>
      </c>
      <c r="S62" s="102"/>
      <c r="T62" s="101">
        <v>2</v>
      </c>
      <c r="U62" s="102"/>
      <c r="V62" s="101" t="s">
        <v>14</v>
      </c>
      <c r="W62" s="102"/>
      <c r="X62" s="101" t="s">
        <v>14</v>
      </c>
      <c r="Y62" s="102"/>
    </row>
    <row r="63" spans="1:25" ht="12.75" customHeight="1" thickBot="1" x14ac:dyDescent="0.2">
      <c r="A63" s="6">
        <v>13</v>
      </c>
      <c r="B63" s="101" t="s">
        <v>14</v>
      </c>
      <c r="C63" s="102"/>
      <c r="D63" s="101" t="s">
        <v>14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>
        <v>0.6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>
        <v>14.5</v>
      </c>
      <c r="U63" s="102"/>
      <c r="V63" s="101">
        <v>0.8</v>
      </c>
      <c r="W63" s="102"/>
      <c r="X63" s="101" t="s">
        <v>14</v>
      </c>
      <c r="Y63" s="102"/>
    </row>
    <row r="64" spans="1:25" ht="12.75" customHeight="1" thickBot="1" x14ac:dyDescent="0.2">
      <c r="A64" s="6">
        <v>14</v>
      </c>
      <c r="B64" s="101">
        <v>0.8</v>
      </c>
      <c r="C64" s="102"/>
      <c r="D64" s="101" t="s">
        <v>14</v>
      </c>
      <c r="E64" s="102"/>
      <c r="F64" s="101" t="s">
        <v>14</v>
      </c>
      <c r="G64" s="102"/>
      <c r="H64" s="101">
        <v>4.5</v>
      </c>
      <c r="I64" s="102"/>
      <c r="J64" s="101" t="s">
        <v>14</v>
      </c>
      <c r="K64" s="102"/>
      <c r="L64" s="101">
        <v>0.6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 t="s">
        <v>14</v>
      </c>
      <c r="Y64" s="102"/>
    </row>
    <row r="65" spans="1:25" ht="12.75" customHeight="1" thickBot="1" x14ac:dyDescent="0.2">
      <c r="A65" s="6">
        <v>15</v>
      </c>
      <c r="B65" s="101" t="s">
        <v>14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 t="s">
        <v>14</v>
      </c>
      <c r="M65" s="102"/>
      <c r="N65" s="101" t="s">
        <v>14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 t="s">
        <v>14</v>
      </c>
      <c r="W65" s="102"/>
      <c r="X65" s="101" t="s">
        <v>14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>
        <v>6.2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 t="s">
        <v>14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>
        <v>4.2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 t="s">
        <v>14</v>
      </c>
      <c r="S67" s="102"/>
      <c r="T67" s="101" t="s">
        <v>14</v>
      </c>
      <c r="U67" s="102"/>
      <c r="V67" s="101" t="s">
        <v>14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 t="s">
        <v>14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>
        <v>0.5</v>
      </c>
      <c r="S68" s="102"/>
      <c r="T68" s="101" t="s">
        <v>14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>
        <v>2.4</v>
      </c>
      <c r="K69" s="102"/>
      <c r="L69" s="101" t="s">
        <v>14</v>
      </c>
      <c r="M69" s="102"/>
      <c r="N69" s="101" t="s">
        <v>14</v>
      </c>
      <c r="O69" s="102"/>
      <c r="P69" s="101" t="s">
        <v>14</v>
      </c>
      <c r="Q69" s="102"/>
      <c r="R69" s="101">
        <v>6</v>
      </c>
      <c r="S69" s="102"/>
      <c r="T69" s="101" t="s">
        <v>14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 t="s">
        <v>14</v>
      </c>
      <c r="I70" s="102"/>
      <c r="J70" s="101">
        <v>0.6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>
        <v>0.1</v>
      </c>
      <c r="S70" s="102"/>
      <c r="T70" s="101" t="s">
        <v>14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>
        <v>1.8</v>
      </c>
      <c r="U71" s="102"/>
      <c r="V71" s="101" t="s">
        <v>14</v>
      </c>
      <c r="W71" s="102"/>
      <c r="X71" s="101">
        <v>6.5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>
        <v>16.8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 t="s">
        <v>14</v>
      </c>
      <c r="S72" s="102"/>
      <c r="T72" s="101">
        <v>5.2</v>
      </c>
      <c r="U72" s="102"/>
      <c r="V72" s="101" t="s">
        <v>14</v>
      </c>
      <c r="W72" s="102"/>
      <c r="X72" s="101">
        <v>22.5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>
        <v>1.1000000000000001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>
        <v>1.5</v>
      </c>
      <c r="O73" s="102"/>
      <c r="P73" s="101" t="s">
        <v>14</v>
      </c>
      <c r="Q73" s="102"/>
      <c r="R73" s="101" t="s">
        <v>14</v>
      </c>
      <c r="S73" s="102"/>
      <c r="T73" s="101">
        <v>7.4</v>
      </c>
      <c r="U73" s="102"/>
      <c r="V73" s="101">
        <v>11.36</v>
      </c>
      <c r="W73" s="102"/>
      <c r="X73" s="101">
        <v>46.77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 t="s">
        <v>14</v>
      </c>
      <c r="E74" s="102"/>
      <c r="F74" s="101" t="s">
        <v>14</v>
      </c>
      <c r="G74" s="102"/>
      <c r="H74" s="101" t="s">
        <v>14</v>
      </c>
      <c r="I74" s="102"/>
      <c r="J74" s="101">
        <v>1.5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>
        <v>30.73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 t="s">
        <v>14</v>
      </c>
      <c r="E75" s="102"/>
      <c r="F75" s="101">
        <v>2.5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>
        <v>0.8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>
        <v>0.5</v>
      </c>
      <c r="Y76" s="102"/>
    </row>
    <row r="77" spans="1:25" ht="12.75" customHeight="1" thickBot="1" x14ac:dyDescent="0.2">
      <c r="A77" s="6">
        <v>27</v>
      </c>
      <c r="B77" s="101">
        <v>0.2</v>
      </c>
      <c r="C77" s="102"/>
      <c r="D77" s="101" t="s">
        <v>14</v>
      </c>
      <c r="E77" s="102"/>
      <c r="F77" s="101" t="s">
        <v>14</v>
      </c>
      <c r="G77" s="102"/>
      <c r="H77" s="101">
        <v>0.1</v>
      </c>
      <c r="I77" s="102"/>
      <c r="J77" s="101">
        <v>5.5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>
        <v>4.5</v>
      </c>
      <c r="S77" s="102"/>
      <c r="T77" s="101" t="s">
        <v>14</v>
      </c>
      <c r="U77" s="102"/>
      <c r="V77" s="101">
        <v>0.9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 t="s">
        <v>14</v>
      </c>
      <c r="C78" s="102"/>
      <c r="D78" s="101" t="s">
        <v>14</v>
      </c>
      <c r="E78" s="102"/>
      <c r="F78" s="101">
        <v>26.6</v>
      </c>
      <c r="G78" s="102"/>
      <c r="H78" s="101">
        <v>6.4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>
        <v>12.2</v>
      </c>
      <c r="S78" s="102"/>
      <c r="T78" s="101" t="s">
        <v>14</v>
      </c>
      <c r="U78" s="102"/>
      <c r="V78" s="101" t="s">
        <v>14</v>
      </c>
      <c r="W78" s="102"/>
      <c r="X78" s="101">
        <v>0.2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 t="s">
        <v>14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>
        <v>5.4</v>
      </c>
      <c r="Q79" s="102"/>
      <c r="R79" s="101">
        <v>8</v>
      </c>
      <c r="S79" s="102"/>
      <c r="T79" s="101" t="s">
        <v>14</v>
      </c>
      <c r="U79" s="102"/>
      <c r="V79" s="101">
        <v>15.1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 t="s">
        <v>14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>
        <v>0.2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>
        <v>16.8</v>
      </c>
      <c r="G81" s="102"/>
      <c r="H81" s="101" t="s">
        <v>14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>
        <v>4.9000000000000004</v>
      </c>
      <c r="U81" s="102"/>
      <c r="V81" s="101" t="s">
        <v>14</v>
      </c>
      <c r="W81" s="102"/>
      <c r="X81" s="101" t="s">
        <v>14</v>
      </c>
      <c r="Y81" s="102"/>
    </row>
    <row r="82" spans="1:25" ht="12.75" customHeight="1" thickBot="1" x14ac:dyDescent="0.2">
      <c r="A82" s="6" t="s">
        <v>21</v>
      </c>
      <c r="B82" s="99">
        <v>3</v>
      </c>
      <c r="C82" s="100"/>
      <c r="D82" s="99">
        <v>1</v>
      </c>
      <c r="E82" s="100"/>
      <c r="F82" s="99">
        <v>5</v>
      </c>
      <c r="G82" s="100"/>
      <c r="H82" s="99">
        <v>8</v>
      </c>
      <c r="I82" s="100"/>
      <c r="J82" s="99">
        <v>7</v>
      </c>
      <c r="K82" s="100"/>
      <c r="L82" s="99">
        <v>6</v>
      </c>
      <c r="M82" s="100"/>
      <c r="N82" s="99">
        <v>2</v>
      </c>
      <c r="O82" s="100"/>
      <c r="P82" s="99">
        <v>4</v>
      </c>
      <c r="Q82" s="100"/>
      <c r="R82" s="99">
        <v>7</v>
      </c>
      <c r="S82" s="100"/>
      <c r="T82" s="99">
        <v>9</v>
      </c>
      <c r="U82" s="100"/>
      <c r="V82" s="99">
        <v>7</v>
      </c>
      <c r="W82" s="100"/>
      <c r="X82" s="99">
        <v>9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1.5</v>
      </c>
      <c r="C83" s="98"/>
      <c r="D83" s="97">
        <f t="shared" si="1"/>
        <v>1.8</v>
      </c>
      <c r="E83" s="98"/>
      <c r="F83" s="97">
        <f t="shared" ref="F83" si="2">SUM(F51:G81)</f>
        <v>47.8</v>
      </c>
      <c r="G83" s="98"/>
      <c r="H83" s="97">
        <f t="shared" ref="H83" si="3">SUM(H51:I81)</f>
        <v>51.900000000000006</v>
      </c>
      <c r="I83" s="98"/>
      <c r="J83" s="97">
        <f t="shared" ref="J83" si="4">SUM(J51:K81)</f>
        <v>75.8</v>
      </c>
      <c r="K83" s="98"/>
      <c r="L83" s="97">
        <f>SUM(L51:M81)</f>
        <v>97.399999999999977</v>
      </c>
      <c r="M83" s="98"/>
      <c r="N83" s="97">
        <f>SUM(N51:O81)</f>
        <v>3.5</v>
      </c>
      <c r="O83" s="98"/>
      <c r="P83" s="97">
        <f>SUM(P51:Q81)</f>
        <v>10.8</v>
      </c>
      <c r="Q83" s="98"/>
      <c r="R83" s="95">
        <f>SUM(R51:S81)</f>
        <v>31.4</v>
      </c>
      <c r="S83" s="96"/>
      <c r="T83" s="95">
        <f>SUM(T51:U81)</f>
        <v>54.599999999999994</v>
      </c>
      <c r="U83" s="96"/>
      <c r="V83" s="95">
        <f>SUM(V51:W81)</f>
        <v>34.96</v>
      </c>
      <c r="W83" s="96"/>
      <c r="X83" s="95">
        <f>SUM(X51:Y81)</f>
        <v>111.80000000000001</v>
      </c>
      <c r="Y83" s="96"/>
    </row>
    <row r="84" spans="1:25" ht="12.75" customHeight="1" thickBot="1" x14ac:dyDescent="0.2">
      <c r="A84" s="6" t="s">
        <v>23</v>
      </c>
      <c r="B84" s="91">
        <f>B83</f>
        <v>1.5</v>
      </c>
      <c r="C84" s="92"/>
      <c r="D84" s="91">
        <f>B84+D83</f>
        <v>3.3</v>
      </c>
      <c r="E84" s="92"/>
      <c r="F84" s="91">
        <f>D84+F83</f>
        <v>51.099999999999994</v>
      </c>
      <c r="G84" s="92"/>
      <c r="H84" s="91">
        <f>F84+H83</f>
        <v>103</v>
      </c>
      <c r="I84" s="92"/>
      <c r="J84" s="91">
        <f>H84+J83</f>
        <v>178.8</v>
      </c>
      <c r="K84" s="92"/>
      <c r="L84" s="91">
        <f>J84+L83</f>
        <v>276.2</v>
      </c>
      <c r="M84" s="92"/>
      <c r="N84" s="91">
        <f>L84+N83</f>
        <v>279.7</v>
      </c>
      <c r="O84" s="92"/>
      <c r="P84" s="91">
        <f>N84+P83</f>
        <v>290.5</v>
      </c>
      <c r="Q84" s="92"/>
      <c r="R84" s="91">
        <f>P84+R83</f>
        <v>321.89999999999998</v>
      </c>
      <c r="S84" s="92"/>
      <c r="T84" s="91">
        <f>R84+T83</f>
        <v>376.5</v>
      </c>
      <c r="U84" s="92"/>
      <c r="V84" s="91">
        <f>T84+V83</f>
        <v>411.46</v>
      </c>
      <c r="W84" s="92"/>
      <c r="X84" s="91">
        <f>V84+X83</f>
        <v>523.26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3210" priority="238" operator="between">
      <formula>30</formula>
      <formula>40</formula>
    </cfRule>
  </conditionalFormatting>
  <conditionalFormatting sqref="N23">
    <cfRule type="cellIs" dxfId="3209" priority="237" operator="between">
      <formula>30</formula>
      <formula>40</formula>
    </cfRule>
  </conditionalFormatting>
  <conditionalFormatting sqref="R45">
    <cfRule type="cellIs" dxfId="3208" priority="236" operator="between">
      <formula>40</formula>
      <formula>55</formula>
    </cfRule>
  </conditionalFormatting>
  <conditionalFormatting sqref="B5:X35">
    <cfRule type="cellIs" dxfId="3207" priority="113" operator="between">
      <formula>20</formula>
      <formula>25</formula>
    </cfRule>
    <cfRule type="cellIs" dxfId="3206" priority="235" operator="between">
      <formula>40</formula>
      <formula>55</formula>
    </cfRule>
  </conditionalFormatting>
  <conditionalFormatting sqref="B5:Y35">
    <cfRule type="cellIs" dxfId="3205" priority="112" operator="between">
      <formula>0</formula>
      <formula>5</formula>
    </cfRule>
    <cfRule type="cellIs" dxfId="3204" priority="114" operator="between">
      <formula>20</formula>
      <formula>25</formula>
    </cfRule>
    <cfRule type="cellIs" dxfId="3203" priority="191" operator="between">
      <formula>25</formula>
      <formula>30</formula>
    </cfRule>
    <cfRule type="cellIs" dxfId="3202" priority="225" operator="between">
      <formula>-25</formula>
      <formula>-5</formula>
    </cfRule>
    <cfRule type="cellIs" dxfId="3201" priority="226" operator="between">
      <formula>-5</formula>
      <formula>0</formula>
    </cfRule>
    <cfRule type="cellIs" dxfId="3200" priority="227" operator="between">
      <formula>5</formula>
      <formula>10</formula>
    </cfRule>
    <cfRule type="cellIs" dxfId="3199" priority="228" operator="between">
      <formula>10</formula>
      <formula>15</formula>
    </cfRule>
    <cfRule type="cellIs" dxfId="3198" priority="229" operator="between">
      <formula>15</formula>
      <formula>20</formula>
    </cfRule>
    <cfRule type="cellIs" dxfId="3197" priority="230" operator="between">
      <formula>20</formula>
      <formula>25</formula>
    </cfRule>
    <cfRule type="cellIs" dxfId="3196" priority="231" operator="between">
      <formula>25</formula>
      <formula>30</formula>
    </cfRule>
    <cfRule type="cellIs" dxfId="3195" priority="232" operator="between">
      <formula>25</formula>
      <formula>30</formula>
    </cfRule>
    <cfRule type="cellIs" dxfId="3194" priority="233" operator="between">
      <formula>30</formula>
      <formula>35</formula>
    </cfRule>
    <cfRule type="cellIs" dxfId="3193" priority="234" operator="between">
      <formula>35</formula>
      <formula>40</formula>
    </cfRule>
  </conditionalFormatting>
  <conditionalFormatting sqref="P38:P42 R38:R42 T38:T42 V38:V42 X38:X42">
    <cfRule type="cellIs" dxfId="3192" priority="213" operator="between">
      <formula>40</formula>
      <formula>55</formula>
    </cfRule>
  </conditionalFormatting>
  <conditionalFormatting sqref="P38:P42 R38:R42 T38:T42 V38:V42 X38:X42">
    <cfRule type="cellIs" dxfId="3191" priority="203" operator="between">
      <formula>-25</formula>
      <formula>-5</formula>
    </cfRule>
    <cfRule type="cellIs" dxfId="3190" priority="204" operator="between">
      <formula>-5</formula>
      <formula>0</formula>
    </cfRule>
    <cfRule type="cellIs" dxfId="3189" priority="205" operator="between">
      <formula>5</formula>
      <formula>10</formula>
    </cfRule>
    <cfRule type="cellIs" dxfId="3188" priority="206" operator="between">
      <formula>10</formula>
      <formula>15</formula>
    </cfRule>
    <cfRule type="cellIs" dxfId="3187" priority="207" operator="between">
      <formula>15</formula>
      <formula>20</formula>
    </cfRule>
    <cfRule type="cellIs" dxfId="3186" priority="208" operator="between">
      <formula>20</formula>
      <formula>25</formula>
    </cfRule>
    <cfRule type="cellIs" dxfId="3185" priority="209" operator="between">
      <formula>25</formula>
      <formula>30</formula>
    </cfRule>
    <cfRule type="cellIs" dxfId="3184" priority="210" operator="between">
      <formula>25</formula>
      <formula>30</formula>
    </cfRule>
    <cfRule type="cellIs" dxfId="3183" priority="211" operator="between">
      <formula>30</formula>
      <formula>35</formula>
    </cfRule>
    <cfRule type="cellIs" dxfId="3182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3181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3180" priority="214" operator="between">
      <formula>-25</formula>
      <formula>-5</formula>
    </cfRule>
    <cfRule type="cellIs" dxfId="3179" priority="215" operator="between">
      <formula>-5</formula>
      <formula>0</formula>
    </cfRule>
    <cfRule type="cellIs" dxfId="3178" priority="216" operator="between">
      <formula>5</formula>
      <formula>10</formula>
    </cfRule>
    <cfRule type="cellIs" dxfId="3177" priority="217" operator="between">
      <formula>10</formula>
      <formula>15</formula>
    </cfRule>
    <cfRule type="cellIs" dxfId="3176" priority="218" operator="between">
      <formula>15</formula>
      <formula>20</formula>
    </cfRule>
    <cfRule type="cellIs" dxfId="3175" priority="219" operator="between">
      <formula>20</formula>
      <formula>25</formula>
    </cfRule>
    <cfRule type="cellIs" dxfId="3174" priority="220" operator="between">
      <formula>25</formula>
      <formula>30</formula>
    </cfRule>
    <cfRule type="cellIs" dxfId="3173" priority="221" operator="between">
      <formula>25</formula>
      <formula>30</formula>
    </cfRule>
    <cfRule type="cellIs" dxfId="3172" priority="222" operator="between">
      <formula>30</formula>
      <formula>35</formula>
    </cfRule>
    <cfRule type="cellIs" dxfId="3171" priority="223" operator="between">
      <formula>35</formula>
      <formula>40</formula>
    </cfRule>
  </conditionalFormatting>
  <conditionalFormatting sqref="D83 B83 P83 N83 L83 H83 F83 P51:P81 R51:R81 V51:V81 X51:X81 T51:T81 B51:B81 D51:D81 F51:F81 H51:H81 J51:J81 L51:L81 N51:N81">
    <cfRule type="cellIs" dxfId="3170" priority="192" operator="between">
      <formula>-25</formula>
      <formula>-5</formula>
    </cfRule>
    <cfRule type="cellIs" dxfId="3169" priority="193" operator="between">
      <formula>-5</formula>
      <formula>0</formula>
    </cfRule>
    <cfRule type="cellIs" dxfId="3168" priority="194" operator="between">
      <formula>5</formula>
      <formula>10</formula>
    </cfRule>
    <cfRule type="cellIs" dxfId="3167" priority="195" operator="between">
      <formula>10</formula>
      <formula>15</formula>
    </cfRule>
    <cfRule type="cellIs" dxfId="3166" priority="196" operator="between">
      <formula>15</formula>
      <formula>20</formula>
    </cfRule>
    <cfRule type="cellIs" dxfId="3165" priority="197" operator="between">
      <formula>20</formula>
      <formula>25</formula>
    </cfRule>
    <cfRule type="cellIs" dxfId="3164" priority="198" operator="between">
      <formula>25</formula>
      <formula>30</formula>
    </cfRule>
    <cfRule type="cellIs" dxfId="3163" priority="199" operator="between">
      <formula>25</formula>
      <formula>30</formula>
    </cfRule>
    <cfRule type="cellIs" dxfId="3162" priority="200" operator="between">
      <formula>30</formula>
      <formula>35</formula>
    </cfRule>
    <cfRule type="cellIs" dxfId="3161" priority="201" operator="between">
      <formula>35</formula>
      <formula>40</formula>
    </cfRule>
  </conditionalFormatting>
  <conditionalFormatting sqref="D83 B83 P83 N83 L83 H83 F83 P51:P81 R51:R81 V51:V81 X51:X81 T51:T81 B51:B81 D51:D81 F51:F81 H51:H81 J51:J81 L51:L81 N51:N81">
    <cfRule type="cellIs" dxfId="3160" priority="202" operator="between">
      <formula>40</formula>
      <formula>55</formula>
    </cfRule>
  </conditionalFormatting>
  <conditionalFormatting sqref="B51:Y81">
    <cfRule type="cellIs" dxfId="3159" priority="184" operator="between">
      <formula>50</formula>
      <formula>300</formula>
    </cfRule>
    <cfRule type="cellIs" dxfId="3158" priority="185" operator="between">
      <formula>20</formula>
      <formula>50</formula>
    </cfRule>
    <cfRule type="cellIs" dxfId="3157" priority="186" operator="between">
      <formula>10</formula>
      <formula>20</formula>
    </cfRule>
    <cfRule type="cellIs" dxfId="3156" priority="187" operator="between">
      <formula>5</formula>
      <formula>10</formula>
    </cfRule>
    <cfRule type="cellIs" dxfId="3155" priority="188" operator="between">
      <formula>2</formula>
      <formula>5</formula>
    </cfRule>
    <cfRule type="cellIs" dxfId="3154" priority="189" operator="between">
      <formula>1</formula>
      <formula>2</formula>
    </cfRule>
    <cfRule type="cellIs" dxfId="3153" priority="190" operator="between">
      <formula>0</formula>
      <formula>1</formula>
    </cfRule>
  </conditionalFormatting>
  <conditionalFormatting sqref="H41 F41">
    <cfRule type="cellIs" dxfId="3152" priority="183" operator="between">
      <formula>40</formula>
      <formula>55</formula>
    </cfRule>
  </conditionalFormatting>
  <conditionalFormatting sqref="H41 F41">
    <cfRule type="cellIs" dxfId="3151" priority="173" operator="between">
      <formula>-25</formula>
      <formula>-5</formula>
    </cfRule>
    <cfRule type="cellIs" dxfId="3150" priority="174" operator="between">
      <formula>-5</formula>
      <formula>0</formula>
    </cfRule>
    <cfRule type="cellIs" dxfId="3149" priority="175" operator="between">
      <formula>5</formula>
      <formula>10</formula>
    </cfRule>
    <cfRule type="cellIs" dxfId="3148" priority="176" operator="between">
      <formula>10</formula>
      <formula>15</formula>
    </cfRule>
    <cfRule type="cellIs" dxfId="3147" priority="177" operator="between">
      <formula>15</formula>
      <formula>20</formula>
    </cfRule>
    <cfRule type="cellIs" dxfId="3146" priority="178" operator="between">
      <formula>20</formula>
      <formula>25</formula>
    </cfRule>
    <cfRule type="cellIs" dxfId="3145" priority="179" operator="between">
      <formula>25</formula>
      <formula>30</formula>
    </cfRule>
    <cfRule type="cellIs" dxfId="3144" priority="180" operator="between">
      <formula>25</formula>
      <formula>30</formula>
    </cfRule>
    <cfRule type="cellIs" dxfId="3143" priority="181" operator="between">
      <formula>30</formula>
      <formula>35</formula>
    </cfRule>
    <cfRule type="cellIs" dxfId="3142" priority="182" operator="between">
      <formula>35</formula>
      <formula>40</formula>
    </cfRule>
  </conditionalFormatting>
  <conditionalFormatting sqref="H42:I42">
    <cfRule type="cellIs" dxfId="3141" priority="172" operator="between">
      <formula>0</formula>
      <formula>5</formula>
    </cfRule>
  </conditionalFormatting>
  <conditionalFormatting sqref="F42">
    <cfRule type="cellIs" dxfId="3140" priority="171" operator="between">
      <formula>40</formula>
      <formula>55</formula>
    </cfRule>
  </conditionalFormatting>
  <conditionalFormatting sqref="F42">
    <cfRule type="cellIs" dxfId="3139" priority="161" operator="between">
      <formula>-25</formula>
      <formula>-5</formula>
    </cfRule>
    <cfRule type="cellIs" dxfId="3138" priority="162" operator="between">
      <formula>-5</formula>
      <formula>0</formula>
    </cfRule>
    <cfRule type="cellIs" dxfId="3137" priority="163" operator="between">
      <formula>5</formula>
      <formula>10</formula>
    </cfRule>
    <cfRule type="cellIs" dxfId="3136" priority="164" operator="between">
      <formula>10</formula>
      <formula>15</formula>
    </cfRule>
    <cfRule type="cellIs" dxfId="3135" priority="165" operator="between">
      <formula>15</formula>
      <formula>20</formula>
    </cfRule>
    <cfRule type="cellIs" dxfId="3134" priority="166" operator="between">
      <formula>20</formula>
      <formula>25</formula>
    </cfRule>
    <cfRule type="cellIs" dxfId="3133" priority="167" operator="between">
      <formula>25</formula>
      <formula>30</formula>
    </cfRule>
    <cfRule type="cellIs" dxfId="3132" priority="168" operator="between">
      <formula>25</formula>
      <formula>30</formula>
    </cfRule>
    <cfRule type="cellIs" dxfId="3131" priority="169" operator="between">
      <formula>30</formula>
      <formula>35</formula>
    </cfRule>
    <cfRule type="cellIs" dxfId="3130" priority="170" operator="between">
      <formula>35</formula>
      <formula>40</formula>
    </cfRule>
  </conditionalFormatting>
  <conditionalFormatting sqref="F42:G42">
    <cfRule type="cellIs" dxfId="3129" priority="160" operator="between">
      <formula>0</formula>
      <formula>5</formula>
    </cfRule>
  </conditionalFormatting>
  <conditionalFormatting sqref="D41 B41">
    <cfRule type="cellIs" dxfId="3128" priority="159" operator="between">
      <formula>40</formula>
      <formula>55</formula>
    </cfRule>
  </conditionalFormatting>
  <conditionalFormatting sqref="D41 B41">
    <cfRule type="cellIs" dxfId="3127" priority="149" operator="between">
      <formula>-25</formula>
      <formula>-5</formula>
    </cfRule>
    <cfRule type="cellIs" dxfId="3126" priority="150" operator="between">
      <formula>-5</formula>
      <formula>0</formula>
    </cfRule>
    <cfRule type="cellIs" dxfId="3125" priority="151" operator="between">
      <formula>5</formula>
      <formula>10</formula>
    </cfRule>
    <cfRule type="cellIs" dxfId="3124" priority="152" operator="between">
      <formula>10</formula>
      <formula>15</formula>
    </cfRule>
    <cfRule type="cellIs" dxfId="3123" priority="153" operator="between">
      <formula>15</formula>
      <formula>20</formula>
    </cfRule>
    <cfRule type="cellIs" dxfId="3122" priority="154" operator="between">
      <formula>20</formula>
      <formula>25</formula>
    </cfRule>
    <cfRule type="cellIs" dxfId="3121" priority="155" operator="between">
      <formula>25</formula>
      <formula>30</formula>
    </cfRule>
    <cfRule type="cellIs" dxfId="3120" priority="156" operator="between">
      <formula>25</formula>
      <formula>30</formula>
    </cfRule>
    <cfRule type="cellIs" dxfId="3119" priority="157" operator="between">
      <formula>30</formula>
      <formula>35</formula>
    </cfRule>
    <cfRule type="cellIs" dxfId="3118" priority="158" operator="between">
      <formula>35</formula>
      <formula>40</formula>
    </cfRule>
  </conditionalFormatting>
  <conditionalFormatting sqref="B41:E41">
    <cfRule type="cellIs" dxfId="3117" priority="148" operator="between">
      <formula>0</formula>
      <formula>5</formula>
    </cfRule>
  </conditionalFormatting>
  <conditionalFormatting sqref="C7:C35">
    <cfRule type="cellIs" dxfId="3116" priority="147" operator="between">
      <formula>0</formula>
      <formula>5</formula>
    </cfRule>
  </conditionalFormatting>
  <conditionalFormatting sqref="B6">
    <cfRule type="cellIs" dxfId="3115" priority="146" operator="between">
      <formula>15</formula>
      <formula>20</formula>
    </cfRule>
  </conditionalFormatting>
  <conditionalFormatting sqref="B38">
    <cfRule type="cellIs" dxfId="3114" priority="145" operator="between">
      <formula>40</formula>
      <formula>55</formula>
    </cfRule>
  </conditionalFormatting>
  <conditionalFormatting sqref="B38">
    <cfRule type="cellIs" dxfId="3113" priority="135" operator="between">
      <formula>-25</formula>
      <formula>-5</formula>
    </cfRule>
    <cfRule type="cellIs" dxfId="3112" priority="136" operator="between">
      <formula>-5</formula>
      <formula>0</formula>
    </cfRule>
    <cfRule type="cellIs" dxfId="3111" priority="137" operator="between">
      <formula>5</formula>
      <formula>10</formula>
    </cfRule>
    <cfRule type="cellIs" dxfId="3110" priority="138" operator="between">
      <formula>10</formula>
      <formula>15</formula>
    </cfRule>
    <cfRule type="cellIs" dxfId="3109" priority="139" operator="between">
      <formula>15</formula>
      <formula>20</formula>
    </cfRule>
    <cfRule type="cellIs" dxfId="3108" priority="140" operator="between">
      <formula>20</formula>
      <formula>25</formula>
    </cfRule>
    <cfRule type="cellIs" dxfId="3107" priority="141" operator="between">
      <formula>25</formula>
      <formula>30</formula>
    </cfRule>
    <cfRule type="cellIs" dxfId="3106" priority="142" operator="between">
      <formula>25</formula>
      <formula>30</formula>
    </cfRule>
    <cfRule type="cellIs" dxfId="3105" priority="143" operator="between">
      <formula>30</formula>
      <formula>35</formula>
    </cfRule>
    <cfRule type="cellIs" dxfId="3104" priority="144" operator="between">
      <formula>35</formula>
      <formula>40</formula>
    </cfRule>
  </conditionalFormatting>
  <conditionalFormatting sqref="B83:C83">
    <cfRule type="cellIs" dxfId="3103" priority="133" operator="between">
      <formula>0</formula>
      <formula>1</formula>
    </cfRule>
    <cfRule type="cellIs" dxfId="3102" priority="134" operator="between">
      <formula>0</formula>
      <formula>1</formula>
    </cfRule>
  </conditionalFormatting>
  <conditionalFormatting sqref="D83:E83">
    <cfRule type="cellIs" dxfId="3101" priority="132" operator="between">
      <formula>10</formula>
      <formula>20</formula>
    </cfRule>
  </conditionalFormatting>
  <conditionalFormatting sqref="F83:G83">
    <cfRule type="cellIs" dxfId="3100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3099" priority="129" operator="between">
      <formula>50</formula>
      <formula>300</formula>
    </cfRule>
  </conditionalFormatting>
  <conditionalFormatting sqref="J83">
    <cfRule type="cellIs" dxfId="3098" priority="118" operator="between">
      <formula>-25</formula>
      <formula>-5</formula>
    </cfRule>
    <cfRule type="cellIs" dxfId="3097" priority="119" operator="between">
      <formula>-5</formula>
      <formula>0</formula>
    </cfRule>
    <cfRule type="cellIs" dxfId="3096" priority="120" operator="between">
      <formula>5</formula>
      <formula>10</formula>
    </cfRule>
    <cfRule type="cellIs" dxfId="3095" priority="121" operator="between">
      <formula>10</formula>
      <formula>15</formula>
    </cfRule>
    <cfRule type="cellIs" dxfId="3094" priority="122" operator="between">
      <formula>15</formula>
      <formula>20</formula>
    </cfRule>
    <cfRule type="cellIs" dxfId="3093" priority="123" operator="between">
      <formula>20</formula>
      <formula>25</formula>
    </cfRule>
    <cfRule type="cellIs" dxfId="3092" priority="124" operator="between">
      <formula>25</formula>
      <formula>30</formula>
    </cfRule>
    <cfRule type="cellIs" dxfId="3091" priority="125" operator="between">
      <formula>25</formula>
      <formula>30</formula>
    </cfRule>
    <cfRule type="cellIs" dxfId="3090" priority="126" operator="between">
      <formula>30</formula>
      <formula>35</formula>
    </cfRule>
    <cfRule type="cellIs" dxfId="3089" priority="127" operator="between">
      <formula>35</formula>
      <formula>40</formula>
    </cfRule>
  </conditionalFormatting>
  <conditionalFormatting sqref="J83">
    <cfRule type="cellIs" dxfId="3088" priority="128" operator="between">
      <formula>40</formula>
      <formula>55</formula>
    </cfRule>
  </conditionalFormatting>
  <conditionalFormatting sqref="J83:K83">
    <cfRule type="cellIs" dxfId="3087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3086" priority="115" operator="between">
      <formula>0</formula>
      <formula>5</formula>
    </cfRule>
  </conditionalFormatting>
  <conditionalFormatting sqref="B38:Y42">
    <cfRule type="cellIs" dxfId="3085" priority="110" operator="between">
      <formula>0</formula>
      <formula>5</formula>
    </cfRule>
    <cfRule type="cellIs" dxfId="3084" priority="111" operator="between">
      <formula>20</formula>
      <formula>25</formula>
    </cfRule>
  </conditionalFormatting>
  <conditionalFormatting sqref="B83:Q83">
    <cfRule type="cellIs" dxfId="3083" priority="107" operator="between">
      <formula>50</formula>
      <formula>300</formula>
    </cfRule>
    <cfRule type="cellIs" dxfId="3082" priority="108" operator="between">
      <formula>10</formula>
      <formula>20</formula>
    </cfRule>
    <cfRule type="cellIs" dxfId="3081" priority="109" operator="between">
      <formula>5</formula>
      <formula>10</formula>
    </cfRule>
  </conditionalFormatting>
  <conditionalFormatting sqref="R39">
    <cfRule type="cellIs" dxfId="3080" priority="106" operator="between">
      <formula>40</formula>
      <formula>55</formula>
    </cfRule>
  </conditionalFormatting>
  <conditionalFormatting sqref="R39">
    <cfRule type="cellIs" dxfId="3079" priority="96" operator="between">
      <formula>-25</formula>
      <formula>-5</formula>
    </cfRule>
    <cfRule type="cellIs" dxfId="3078" priority="97" operator="between">
      <formula>-5</formula>
      <formula>0</formula>
    </cfRule>
    <cfRule type="cellIs" dxfId="3077" priority="98" operator="between">
      <formula>5</formula>
      <formula>10</formula>
    </cfRule>
    <cfRule type="cellIs" dxfId="3076" priority="99" operator="between">
      <formula>10</formula>
      <formula>15</formula>
    </cfRule>
    <cfRule type="cellIs" dxfId="3075" priority="100" operator="between">
      <formula>15</formula>
      <formula>20</formula>
    </cfRule>
    <cfRule type="cellIs" dxfId="3074" priority="101" operator="between">
      <formula>20</formula>
      <formula>25</formula>
    </cfRule>
    <cfRule type="cellIs" dxfId="3073" priority="102" operator="between">
      <formula>25</formula>
      <formula>30</formula>
    </cfRule>
    <cfRule type="cellIs" dxfId="3072" priority="103" operator="between">
      <formula>25</formula>
      <formula>30</formula>
    </cfRule>
    <cfRule type="cellIs" dxfId="3071" priority="104" operator="between">
      <formula>30</formula>
      <formula>35</formula>
    </cfRule>
    <cfRule type="cellIs" dxfId="3070" priority="105" operator="between">
      <formula>35</formula>
      <formula>40</formula>
    </cfRule>
  </conditionalFormatting>
  <conditionalFormatting sqref="R41">
    <cfRule type="cellIs" dxfId="3069" priority="95" operator="between">
      <formula>40</formula>
      <formula>55</formula>
    </cfRule>
  </conditionalFormatting>
  <conditionalFormatting sqref="R41">
    <cfRule type="cellIs" dxfId="3068" priority="85" operator="between">
      <formula>-25</formula>
      <formula>-5</formula>
    </cfRule>
    <cfRule type="cellIs" dxfId="3067" priority="86" operator="between">
      <formula>-5</formula>
      <formula>0</formula>
    </cfRule>
    <cfRule type="cellIs" dxfId="3066" priority="87" operator="between">
      <formula>5</formula>
      <formula>10</formula>
    </cfRule>
    <cfRule type="cellIs" dxfId="3065" priority="88" operator="between">
      <formula>10</formula>
      <formula>15</formula>
    </cfRule>
    <cfRule type="cellIs" dxfId="3064" priority="89" operator="between">
      <formula>15</formula>
      <formula>20</formula>
    </cfRule>
    <cfRule type="cellIs" dxfId="3063" priority="90" operator="between">
      <formula>20</formula>
      <formula>25</formula>
    </cfRule>
    <cfRule type="cellIs" dxfId="3062" priority="91" operator="between">
      <formula>25</formula>
      <formula>30</formula>
    </cfRule>
    <cfRule type="cellIs" dxfId="3061" priority="92" operator="between">
      <formula>25</formula>
      <formula>30</formula>
    </cfRule>
    <cfRule type="cellIs" dxfId="3060" priority="93" operator="between">
      <formula>30</formula>
      <formula>35</formula>
    </cfRule>
    <cfRule type="cellIs" dxfId="3059" priority="94" operator="between">
      <formula>35</formula>
      <formula>40</formula>
    </cfRule>
  </conditionalFormatting>
  <conditionalFormatting sqref="R83 T83 V83 X83">
    <cfRule type="cellIs" dxfId="3058" priority="74" operator="between">
      <formula>-25</formula>
      <formula>-5</formula>
    </cfRule>
    <cfRule type="cellIs" dxfId="3057" priority="75" operator="between">
      <formula>-5</formula>
      <formula>0</formula>
    </cfRule>
    <cfRule type="cellIs" dxfId="3056" priority="76" operator="between">
      <formula>5</formula>
      <formula>10</formula>
    </cfRule>
    <cfRule type="cellIs" dxfId="3055" priority="77" operator="between">
      <formula>10</formula>
      <formula>15</formula>
    </cfRule>
    <cfRule type="cellIs" dxfId="3054" priority="78" operator="between">
      <formula>15</formula>
      <formula>20</formula>
    </cfRule>
    <cfRule type="cellIs" dxfId="3053" priority="79" operator="between">
      <formula>20</formula>
      <formula>25</formula>
    </cfRule>
    <cfRule type="cellIs" dxfId="3052" priority="80" operator="between">
      <formula>25</formula>
      <formula>30</formula>
    </cfRule>
    <cfRule type="cellIs" dxfId="3051" priority="81" operator="between">
      <formula>25</formula>
      <formula>30</formula>
    </cfRule>
    <cfRule type="cellIs" dxfId="3050" priority="82" operator="between">
      <formula>30</formula>
      <formula>35</formula>
    </cfRule>
    <cfRule type="cellIs" dxfId="3049" priority="83" operator="between">
      <formula>35</formula>
      <formula>40</formula>
    </cfRule>
  </conditionalFormatting>
  <conditionalFormatting sqref="R83 T83 V83 X83">
    <cfRule type="cellIs" dxfId="3048" priority="84" operator="between">
      <formula>40</formula>
      <formula>55</formula>
    </cfRule>
  </conditionalFormatting>
  <conditionalFormatting sqref="R83:Y83">
    <cfRule type="cellIs" dxfId="3047" priority="67" operator="between">
      <formula>50</formula>
      <formula>300</formula>
    </cfRule>
    <cfRule type="cellIs" dxfId="3046" priority="68" operator="between">
      <formula>20</formula>
      <formula>50</formula>
    </cfRule>
    <cfRule type="cellIs" dxfId="3045" priority="69" operator="between">
      <formula>10</formula>
      <formula>20</formula>
    </cfRule>
    <cfRule type="cellIs" dxfId="3044" priority="70" operator="between">
      <formula>5</formula>
      <formula>10</formula>
    </cfRule>
    <cfRule type="cellIs" dxfId="3043" priority="71" operator="between">
      <formula>2</formula>
      <formula>5</formula>
    </cfRule>
    <cfRule type="cellIs" dxfId="3042" priority="72" operator="between">
      <formula>1</formula>
      <formula>2</formula>
    </cfRule>
    <cfRule type="cellIs" dxfId="3041" priority="73" operator="between">
      <formula>0</formula>
      <formula>1</formula>
    </cfRule>
  </conditionalFormatting>
  <conditionalFormatting sqref="T39">
    <cfRule type="cellIs" dxfId="3040" priority="66" operator="between">
      <formula>40</formula>
      <formula>55</formula>
    </cfRule>
  </conditionalFormatting>
  <conditionalFormatting sqref="T39">
    <cfRule type="cellIs" dxfId="3039" priority="56" operator="between">
      <formula>-25</formula>
      <formula>-5</formula>
    </cfRule>
    <cfRule type="cellIs" dxfId="3038" priority="57" operator="between">
      <formula>-5</formula>
      <formula>0</formula>
    </cfRule>
    <cfRule type="cellIs" dxfId="3037" priority="58" operator="between">
      <formula>5</formula>
      <formula>10</formula>
    </cfRule>
    <cfRule type="cellIs" dxfId="3036" priority="59" operator="between">
      <formula>10</formula>
      <formula>15</formula>
    </cfRule>
    <cfRule type="cellIs" dxfId="3035" priority="60" operator="between">
      <formula>15</formula>
      <formula>20</formula>
    </cfRule>
    <cfRule type="cellIs" dxfId="3034" priority="61" operator="between">
      <formula>20</formula>
      <formula>25</formula>
    </cfRule>
    <cfRule type="cellIs" dxfId="3033" priority="62" operator="between">
      <formula>25</formula>
      <formula>30</formula>
    </cfRule>
    <cfRule type="cellIs" dxfId="3032" priority="63" operator="between">
      <formula>25</formula>
      <formula>30</formula>
    </cfRule>
    <cfRule type="cellIs" dxfId="3031" priority="64" operator="between">
      <formula>30</formula>
      <formula>35</formula>
    </cfRule>
    <cfRule type="cellIs" dxfId="3030" priority="65" operator="between">
      <formula>35</formula>
      <formula>40</formula>
    </cfRule>
  </conditionalFormatting>
  <conditionalFormatting sqref="T41">
    <cfRule type="cellIs" dxfId="3029" priority="55" operator="between">
      <formula>40</formula>
      <formula>55</formula>
    </cfRule>
  </conditionalFormatting>
  <conditionalFormatting sqref="T41">
    <cfRule type="cellIs" dxfId="3028" priority="45" operator="between">
      <formula>-25</formula>
      <formula>-5</formula>
    </cfRule>
    <cfRule type="cellIs" dxfId="3027" priority="46" operator="between">
      <formula>-5</formula>
      <formula>0</formula>
    </cfRule>
    <cfRule type="cellIs" dxfId="3026" priority="47" operator="between">
      <formula>5</formula>
      <formula>10</formula>
    </cfRule>
    <cfRule type="cellIs" dxfId="3025" priority="48" operator="between">
      <formula>10</formula>
      <formula>15</formula>
    </cfRule>
    <cfRule type="cellIs" dxfId="3024" priority="49" operator="between">
      <formula>15</formula>
      <formula>20</formula>
    </cfRule>
    <cfRule type="cellIs" dxfId="3023" priority="50" operator="between">
      <formula>20</formula>
      <formula>25</formula>
    </cfRule>
    <cfRule type="cellIs" dxfId="3022" priority="51" operator="between">
      <formula>25</formula>
      <formula>30</formula>
    </cfRule>
    <cfRule type="cellIs" dxfId="3021" priority="52" operator="between">
      <formula>25</formula>
      <formula>30</formula>
    </cfRule>
    <cfRule type="cellIs" dxfId="3020" priority="53" operator="between">
      <formula>30</formula>
      <formula>35</formula>
    </cfRule>
    <cfRule type="cellIs" dxfId="3019" priority="54" operator="between">
      <formula>35</formula>
      <formula>40</formula>
    </cfRule>
  </conditionalFormatting>
  <conditionalFormatting sqref="V41">
    <cfRule type="cellIs" dxfId="3018" priority="44" operator="between">
      <formula>40</formula>
      <formula>55</formula>
    </cfRule>
  </conditionalFormatting>
  <conditionalFormatting sqref="V41">
    <cfRule type="cellIs" dxfId="3017" priority="34" operator="between">
      <formula>-25</formula>
      <formula>-5</formula>
    </cfRule>
    <cfRule type="cellIs" dxfId="3016" priority="35" operator="between">
      <formula>-5</formula>
      <formula>0</formula>
    </cfRule>
    <cfRule type="cellIs" dxfId="3015" priority="36" operator="between">
      <formula>5</formula>
      <formula>10</formula>
    </cfRule>
    <cfRule type="cellIs" dxfId="3014" priority="37" operator="between">
      <formula>10</formula>
      <formula>15</formula>
    </cfRule>
    <cfRule type="cellIs" dxfId="3013" priority="38" operator="between">
      <formula>15</formula>
      <formula>20</formula>
    </cfRule>
    <cfRule type="cellIs" dxfId="3012" priority="39" operator="between">
      <formula>20</formula>
      <formula>25</formula>
    </cfRule>
    <cfRule type="cellIs" dxfId="3011" priority="40" operator="between">
      <formula>25</formula>
      <formula>30</formula>
    </cfRule>
    <cfRule type="cellIs" dxfId="3010" priority="41" operator="between">
      <formula>25</formula>
      <formula>30</formula>
    </cfRule>
    <cfRule type="cellIs" dxfId="3009" priority="42" operator="between">
      <formula>30</formula>
      <formula>35</formula>
    </cfRule>
    <cfRule type="cellIs" dxfId="3008" priority="43" operator="between">
      <formula>35</formula>
      <formula>40</formula>
    </cfRule>
  </conditionalFormatting>
  <conditionalFormatting sqref="V39">
    <cfRule type="cellIs" dxfId="3007" priority="33" operator="between">
      <formula>40</formula>
      <formula>55</formula>
    </cfRule>
  </conditionalFormatting>
  <conditionalFormatting sqref="V39">
    <cfRule type="cellIs" dxfId="3006" priority="23" operator="between">
      <formula>-25</formula>
      <formula>-5</formula>
    </cfRule>
    <cfRule type="cellIs" dxfId="3005" priority="24" operator="between">
      <formula>-5</formula>
      <formula>0</formula>
    </cfRule>
    <cfRule type="cellIs" dxfId="3004" priority="25" operator="between">
      <formula>5</formula>
      <formula>10</formula>
    </cfRule>
    <cfRule type="cellIs" dxfId="3003" priority="26" operator="between">
      <formula>10</formula>
      <formula>15</formula>
    </cfRule>
    <cfRule type="cellIs" dxfId="3002" priority="27" operator="between">
      <formula>15</formula>
      <formula>20</formula>
    </cfRule>
    <cfRule type="cellIs" dxfId="3001" priority="28" operator="between">
      <formula>20</formula>
      <formula>25</formula>
    </cfRule>
    <cfRule type="cellIs" dxfId="3000" priority="29" operator="between">
      <formula>25</formula>
      <formula>30</formula>
    </cfRule>
    <cfRule type="cellIs" dxfId="2999" priority="30" operator="between">
      <formula>25</formula>
      <formula>30</formula>
    </cfRule>
    <cfRule type="cellIs" dxfId="2998" priority="31" operator="between">
      <formula>30</formula>
      <formula>35</formula>
    </cfRule>
    <cfRule type="cellIs" dxfId="2997" priority="32" operator="between">
      <formula>35</formula>
      <formula>40</formula>
    </cfRule>
  </conditionalFormatting>
  <conditionalFormatting sqref="X39">
    <cfRule type="cellIs" dxfId="2996" priority="1" operator="between">
      <formula>-25</formula>
      <formula>-5</formula>
    </cfRule>
    <cfRule type="cellIs" dxfId="2995" priority="2" operator="between">
      <formula>-5</formula>
      <formula>0</formula>
    </cfRule>
    <cfRule type="cellIs" dxfId="2994" priority="3" operator="between">
      <formula>5</formula>
      <formula>10</formula>
    </cfRule>
    <cfRule type="cellIs" dxfId="2993" priority="4" operator="between">
      <formula>10</formula>
      <formula>15</formula>
    </cfRule>
    <cfRule type="cellIs" dxfId="2992" priority="5" operator="between">
      <formula>15</formula>
      <formula>20</formula>
    </cfRule>
    <cfRule type="cellIs" dxfId="2991" priority="6" operator="between">
      <formula>20</formula>
      <formula>25</formula>
    </cfRule>
    <cfRule type="cellIs" dxfId="2990" priority="7" operator="between">
      <formula>25</formula>
      <formula>30</formula>
    </cfRule>
    <cfRule type="cellIs" dxfId="2989" priority="8" operator="between">
      <formula>25</formula>
      <formula>30</formula>
    </cfRule>
    <cfRule type="cellIs" dxfId="2988" priority="9" operator="between">
      <formula>30</formula>
      <formula>35</formula>
    </cfRule>
    <cfRule type="cellIs" dxfId="2987" priority="10" operator="between">
      <formula>35</formula>
      <formula>40</formula>
    </cfRule>
  </conditionalFormatting>
  <conditionalFormatting sqref="X41">
    <cfRule type="cellIs" dxfId="2986" priority="22" operator="between">
      <formula>40</formula>
      <formula>55</formula>
    </cfRule>
  </conditionalFormatting>
  <conditionalFormatting sqref="X41">
    <cfRule type="cellIs" dxfId="2985" priority="12" operator="between">
      <formula>-25</formula>
      <formula>-5</formula>
    </cfRule>
    <cfRule type="cellIs" dxfId="2984" priority="13" operator="between">
      <formula>-5</formula>
      <formula>0</formula>
    </cfRule>
    <cfRule type="cellIs" dxfId="2983" priority="14" operator="between">
      <formula>5</formula>
      <formula>10</formula>
    </cfRule>
    <cfRule type="cellIs" dxfId="2982" priority="15" operator="between">
      <formula>10</formula>
      <formula>15</formula>
    </cfRule>
    <cfRule type="cellIs" dxfId="2981" priority="16" operator="between">
      <formula>15</formula>
      <formula>20</formula>
    </cfRule>
    <cfRule type="cellIs" dxfId="2980" priority="17" operator="between">
      <formula>20</formula>
      <formula>25</formula>
    </cfRule>
    <cfRule type="cellIs" dxfId="2979" priority="18" operator="between">
      <formula>25</formula>
      <formula>30</formula>
    </cfRule>
    <cfRule type="cellIs" dxfId="2978" priority="19" operator="between">
      <formula>25</formula>
      <formula>30</formula>
    </cfRule>
    <cfRule type="cellIs" dxfId="2977" priority="20" operator="between">
      <formula>30</formula>
      <formula>35</formula>
    </cfRule>
    <cfRule type="cellIs" dxfId="2976" priority="21" operator="between">
      <formula>35</formula>
      <formula>40</formula>
    </cfRule>
  </conditionalFormatting>
  <conditionalFormatting sqref="X39">
    <cfRule type="cellIs" dxfId="2975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J180"/>
  <sheetViews>
    <sheetView workbookViewId="0"/>
  </sheetViews>
  <sheetFormatPr baseColWidth="10" defaultColWidth="8.85546875" defaultRowHeight="10.5" x14ac:dyDescent="0.15"/>
  <cols>
    <col min="1" max="1" width="8.85546875" style="1"/>
    <col min="2" max="7" width="7" style="1" customWidth="1"/>
    <col min="8" max="13" width="7" style="2" customWidth="1"/>
    <col min="14" max="25" width="6.85546875" style="2" customWidth="1"/>
    <col min="26" max="16384" width="8.85546875" style="2"/>
  </cols>
  <sheetData>
    <row r="1" spans="1:25" ht="20.25" x14ac:dyDescent="0.35">
      <c r="A1" s="47" t="s">
        <v>71</v>
      </c>
      <c r="B1" s="36"/>
      <c r="C1" s="36"/>
      <c r="D1" s="36"/>
      <c r="E1" s="36"/>
      <c r="F1" s="36"/>
      <c r="G1" s="36"/>
      <c r="L1" s="36" t="s">
        <v>43</v>
      </c>
    </row>
    <row r="2" spans="1:25" ht="31.5" thickBot="1" x14ac:dyDescent="0.6">
      <c r="J2" s="17" t="s">
        <v>61</v>
      </c>
    </row>
    <row r="3" spans="1:25" ht="12.75" customHeight="1" thickBot="1" x14ac:dyDescent="0.2">
      <c r="A3" s="123" t="s">
        <v>18</v>
      </c>
      <c r="B3" s="121" t="s">
        <v>2</v>
      </c>
      <c r="C3" s="122"/>
      <c r="D3" s="121" t="s">
        <v>3</v>
      </c>
      <c r="E3" s="122"/>
      <c r="F3" s="121" t="s">
        <v>4</v>
      </c>
      <c r="G3" s="122"/>
      <c r="H3" s="121" t="s">
        <v>5</v>
      </c>
      <c r="I3" s="122"/>
      <c r="J3" s="121" t="s">
        <v>6</v>
      </c>
      <c r="K3" s="122"/>
      <c r="L3" s="121" t="s">
        <v>7</v>
      </c>
      <c r="M3" s="122"/>
      <c r="N3" s="121" t="s">
        <v>8</v>
      </c>
      <c r="O3" s="122"/>
      <c r="P3" s="121" t="s">
        <v>9</v>
      </c>
      <c r="Q3" s="122"/>
      <c r="R3" s="121" t="s">
        <v>10</v>
      </c>
      <c r="S3" s="122"/>
      <c r="T3" s="121" t="s">
        <v>11</v>
      </c>
      <c r="U3" s="122"/>
      <c r="V3" s="121" t="s">
        <v>12</v>
      </c>
      <c r="W3" s="122"/>
      <c r="X3" s="121" t="s">
        <v>13</v>
      </c>
      <c r="Y3" s="122"/>
    </row>
    <row r="4" spans="1:25" ht="12.75" customHeight="1" thickBot="1" x14ac:dyDescent="0.2">
      <c r="A4" s="124"/>
      <c r="B4" s="5" t="s">
        <v>19</v>
      </c>
      <c r="C4" s="5" t="s">
        <v>20</v>
      </c>
      <c r="D4" s="5" t="s">
        <v>19</v>
      </c>
      <c r="E4" s="5" t="s">
        <v>20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20</v>
      </c>
      <c r="L4" s="5" t="s">
        <v>19</v>
      </c>
      <c r="M4" s="5" t="s">
        <v>20</v>
      </c>
      <c r="N4" s="5" t="s">
        <v>19</v>
      </c>
      <c r="O4" s="5" t="s">
        <v>20</v>
      </c>
      <c r="P4" s="5" t="s">
        <v>19</v>
      </c>
      <c r="Q4" s="5" t="s">
        <v>20</v>
      </c>
      <c r="R4" s="5" t="s">
        <v>19</v>
      </c>
      <c r="S4" s="5" t="s">
        <v>20</v>
      </c>
      <c r="T4" s="5" t="s">
        <v>19</v>
      </c>
      <c r="U4" s="5" t="s">
        <v>20</v>
      </c>
      <c r="V4" s="5" t="s">
        <v>19</v>
      </c>
      <c r="W4" s="5" t="s">
        <v>20</v>
      </c>
      <c r="X4" s="5" t="s">
        <v>19</v>
      </c>
      <c r="Y4" s="5" t="s">
        <v>20</v>
      </c>
    </row>
    <row r="5" spans="1:25" ht="12.75" customHeight="1" thickBot="1" x14ac:dyDescent="0.25">
      <c r="A5" s="6">
        <v>1</v>
      </c>
      <c r="B5" s="10">
        <v>12</v>
      </c>
      <c r="C5" s="10">
        <v>0.7</v>
      </c>
      <c r="D5" s="19">
        <v>14</v>
      </c>
      <c r="E5" s="20">
        <v>0.2</v>
      </c>
      <c r="F5" s="19">
        <v>12.4</v>
      </c>
      <c r="G5" s="20">
        <v>0.1</v>
      </c>
      <c r="H5" s="21">
        <v>22.4</v>
      </c>
      <c r="I5" s="19">
        <v>6.1</v>
      </c>
      <c r="J5" s="22">
        <v>17.899999999999999</v>
      </c>
      <c r="K5" s="10">
        <v>3.6</v>
      </c>
      <c r="L5" s="10">
        <v>32.1</v>
      </c>
      <c r="M5" s="10">
        <v>17.3</v>
      </c>
      <c r="N5" s="11">
        <v>35.4</v>
      </c>
      <c r="O5" s="7">
        <v>19.3</v>
      </c>
      <c r="P5" s="10">
        <v>36.799999999999997</v>
      </c>
      <c r="Q5" s="10">
        <v>21.7</v>
      </c>
      <c r="R5" s="10">
        <v>27.6</v>
      </c>
      <c r="S5" s="10">
        <v>16.5</v>
      </c>
      <c r="T5" s="10">
        <v>28.4</v>
      </c>
      <c r="U5" s="10">
        <v>12.9</v>
      </c>
      <c r="V5" s="10">
        <v>21.6</v>
      </c>
      <c r="W5" s="10">
        <v>13.4</v>
      </c>
      <c r="X5" s="10">
        <v>15.5</v>
      </c>
      <c r="Y5" s="10">
        <v>3.9</v>
      </c>
    </row>
    <row r="6" spans="1:25" ht="12.75" customHeight="1" thickBot="1" x14ac:dyDescent="0.25">
      <c r="A6" s="6">
        <v>2</v>
      </c>
      <c r="B6" s="10">
        <v>15.1</v>
      </c>
      <c r="C6" s="10">
        <v>5.4</v>
      </c>
      <c r="D6" s="21">
        <v>12.3</v>
      </c>
      <c r="E6" s="19">
        <v>0.8</v>
      </c>
      <c r="F6" s="21">
        <v>14.1</v>
      </c>
      <c r="G6" s="19">
        <v>3.5</v>
      </c>
      <c r="H6" s="21">
        <v>21.9</v>
      </c>
      <c r="I6" s="23">
        <v>5.2</v>
      </c>
      <c r="J6" s="21">
        <v>19.2</v>
      </c>
      <c r="K6" s="10">
        <v>6.7</v>
      </c>
      <c r="L6" s="10">
        <v>29.3</v>
      </c>
      <c r="M6" s="10">
        <v>18.899999999999999</v>
      </c>
      <c r="N6" s="8">
        <v>33.700000000000003</v>
      </c>
      <c r="O6" s="8">
        <v>19.5</v>
      </c>
      <c r="P6" s="10">
        <v>36.9</v>
      </c>
      <c r="Q6" s="10">
        <v>21.6</v>
      </c>
      <c r="R6" s="10">
        <v>30.3</v>
      </c>
      <c r="S6" s="10">
        <v>15.8</v>
      </c>
      <c r="T6" s="10">
        <v>28.1</v>
      </c>
      <c r="U6" s="10">
        <v>15.7</v>
      </c>
      <c r="V6" s="10">
        <v>17.8</v>
      </c>
      <c r="W6" s="10">
        <v>10.199999999999999</v>
      </c>
      <c r="X6" s="10">
        <v>10.5</v>
      </c>
      <c r="Y6" s="10">
        <v>3.9</v>
      </c>
    </row>
    <row r="7" spans="1:25" ht="12.75" customHeight="1" thickBot="1" x14ac:dyDescent="0.25">
      <c r="A7" s="6">
        <v>3</v>
      </c>
      <c r="B7" s="10">
        <v>13.5</v>
      </c>
      <c r="C7" s="10">
        <v>5.7</v>
      </c>
      <c r="D7" s="21">
        <v>14.5</v>
      </c>
      <c r="E7" s="19">
        <v>0.2</v>
      </c>
      <c r="F7" s="21">
        <v>20.2</v>
      </c>
      <c r="G7" s="23">
        <v>7.7</v>
      </c>
      <c r="H7" s="21">
        <v>20.399999999999999</v>
      </c>
      <c r="I7" s="19">
        <v>5.8</v>
      </c>
      <c r="J7" s="24">
        <v>14.3</v>
      </c>
      <c r="K7" s="10">
        <v>6</v>
      </c>
      <c r="L7" s="10">
        <v>31.2</v>
      </c>
      <c r="M7" s="10">
        <v>15.3</v>
      </c>
      <c r="N7" s="11">
        <v>34.799999999999997</v>
      </c>
      <c r="O7" s="8">
        <v>18.7</v>
      </c>
      <c r="P7" s="10">
        <v>33.6</v>
      </c>
      <c r="Q7" s="10">
        <v>21.7</v>
      </c>
      <c r="R7" s="10">
        <v>30.5</v>
      </c>
      <c r="S7" s="10">
        <v>17</v>
      </c>
      <c r="T7" s="10">
        <v>29.6</v>
      </c>
      <c r="U7" s="10">
        <v>15</v>
      </c>
      <c r="V7" s="10">
        <v>20.399999999999999</v>
      </c>
      <c r="W7" s="10">
        <v>5.9</v>
      </c>
      <c r="X7" s="10">
        <v>15.3</v>
      </c>
      <c r="Y7" s="10">
        <v>5.3</v>
      </c>
    </row>
    <row r="8" spans="1:25" ht="12.75" customHeight="1" thickBot="1" x14ac:dyDescent="0.25">
      <c r="A8" s="6">
        <v>4</v>
      </c>
      <c r="B8" s="10">
        <v>14.6</v>
      </c>
      <c r="C8" s="10">
        <v>4.3</v>
      </c>
      <c r="D8" s="19">
        <v>15.1</v>
      </c>
      <c r="E8" s="23">
        <v>1.3</v>
      </c>
      <c r="F8" s="19">
        <v>16.100000000000001</v>
      </c>
      <c r="G8" s="23">
        <v>7</v>
      </c>
      <c r="H8" s="21">
        <v>23.2</v>
      </c>
      <c r="I8" s="19">
        <v>6.7</v>
      </c>
      <c r="J8" s="24">
        <v>22.3</v>
      </c>
      <c r="K8" s="10">
        <v>5.7</v>
      </c>
      <c r="L8" s="10">
        <v>27.2</v>
      </c>
      <c r="M8" s="10">
        <v>14.7</v>
      </c>
      <c r="N8" s="11">
        <v>33.200000000000003</v>
      </c>
      <c r="O8" s="8">
        <v>20.399999999999999</v>
      </c>
      <c r="P8" s="10">
        <v>32.1</v>
      </c>
      <c r="Q8" s="10">
        <v>21.4</v>
      </c>
      <c r="R8" s="10">
        <v>26.9</v>
      </c>
      <c r="S8" s="10">
        <v>18.399999999999999</v>
      </c>
      <c r="T8" s="10">
        <v>25.9</v>
      </c>
      <c r="U8" s="10">
        <v>16.2</v>
      </c>
      <c r="V8" s="10">
        <v>19.899999999999999</v>
      </c>
      <c r="W8" s="10">
        <v>6.4</v>
      </c>
      <c r="X8" s="10">
        <v>11.6</v>
      </c>
      <c r="Y8" s="10">
        <v>5</v>
      </c>
    </row>
    <row r="9" spans="1:25" ht="12.75" customHeight="1" thickBot="1" x14ac:dyDescent="0.25">
      <c r="A9" s="6">
        <v>5</v>
      </c>
      <c r="B9" s="10">
        <v>11.7</v>
      </c>
      <c r="C9" s="10">
        <v>3.3</v>
      </c>
      <c r="D9" s="19">
        <v>15.2</v>
      </c>
      <c r="E9" s="23">
        <v>4.4000000000000004</v>
      </c>
      <c r="F9" s="19">
        <v>18.5</v>
      </c>
      <c r="G9" s="23">
        <v>8.6999999999999993</v>
      </c>
      <c r="H9" s="21">
        <v>18.600000000000001</v>
      </c>
      <c r="I9" s="23">
        <v>11.5</v>
      </c>
      <c r="J9" s="24">
        <v>22.7</v>
      </c>
      <c r="K9" s="10">
        <v>5.7</v>
      </c>
      <c r="L9" s="10">
        <v>28.2</v>
      </c>
      <c r="M9" s="10">
        <v>14.2</v>
      </c>
      <c r="N9" s="11">
        <v>33</v>
      </c>
      <c r="O9" s="8">
        <v>20.8</v>
      </c>
      <c r="P9" s="10">
        <v>31.1</v>
      </c>
      <c r="Q9" s="10">
        <v>22</v>
      </c>
      <c r="R9" s="10">
        <v>28.1</v>
      </c>
      <c r="S9" s="10">
        <v>17.3</v>
      </c>
      <c r="T9" s="10">
        <v>27.1</v>
      </c>
      <c r="U9" s="10">
        <v>16.3</v>
      </c>
      <c r="V9" s="10">
        <v>14.3</v>
      </c>
      <c r="W9" s="10">
        <v>9.1</v>
      </c>
      <c r="X9" s="10">
        <v>13.8</v>
      </c>
      <c r="Y9" s="10">
        <v>2.8</v>
      </c>
    </row>
    <row r="10" spans="1:25" ht="12.75" customHeight="1" thickBot="1" x14ac:dyDescent="0.25">
      <c r="A10" s="6">
        <v>6</v>
      </c>
      <c r="B10" s="10">
        <v>14</v>
      </c>
      <c r="C10" s="10">
        <v>7.9</v>
      </c>
      <c r="D10" s="19">
        <v>19.2</v>
      </c>
      <c r="E10" s="23">
        <v>6.3</v>
      </c>
      <c r="F10" s="19">
        <v>22.6</v>
      </c>
      <c r="G10" s="23">
        <v>8</v>
      </c>
      <c r="H10" s="21">
        <v>24</v>
      </c>
      <c r="I10" s="23">
        <v>9.4</v>
      </c>
      <c r="J10" s="21">
        <v>21.8</v>
      </c>
      <c r="K10" s="10">
        <v>5.5</v>
      </c>
      <c r="L10" s="10">
        <v>27.1</v>
      </c>
      <c r="M10" s="10">
        <v>14.4</v>
      </c>
      <c r="N10" s="11">
        <v>32.299999999999997</v>
      </c>
      <c r="O10" s="8">
        <v>18.600000000000001</v>
      </c>
      <c r="P10" s="10">
        <v>34.6</v>
      </c>
      <c r="Q10" s="10">
        <v>22.1</v>
      </c>
      <c r="R10" s="10">
        <v>27.9</v>
      </c>
      <c r="S10" s="10">
        <v>15</v>
      </c>
      <c r="T10" s="10">
        <v>27.2</v>
      </c>
      <c r="U10" s="10">
        <v>14.8</v>
      </c>
      <c r="V10" s="10">
        <v>15.4</v>
      </c>
      <c r="W10" s="10">
        <v>5.8</v>
      </c>
      <c r="X10" s="10">
        <v>13.2</v>
      </c>
      <c r="Y10" s="10">
        <v>2.4</v>
      </c>
    </row>
    <row r="11" spans="1:25" ht="12.75" customHeight="1" thickBot="1" x14ac:dyDescent="0.25">
      <c r="A11" s="6">
        <v>7</v>
      </c>
      <c r="B11" s="10">
        <v>11</v>
      </c>
      <c r="C11" s="10">
        <v>1.9</v>
      </c>
      <c r="D11" s="19">
        <v>15</v>
      </c>
      <c r="E11" s="23">
        <v>7</v>
      </c>
      <c r="F11" s="19">
        <v>24.5</v>
      </c>
      <c r="G11" s="23">
        <v>9.6</v>
      </c>
      <c r="H11" s="24">
        <v>20.6</v>
      </c>
      <c r="I11" s="19">
        <v>11.2</v>
      </c>
      <c r="J11" s="24">
        <v>23</v>
      </c>
      <c r="K11" s="10">
        <v>9.3000000000000007</v>
      </c>
      <c r="L11" s="10">
        <v>29.2</v>
      </c>
      <c r="M11" s="10">
        <v>14.2</v>
      </c>
      <c r="N11" s="11">
        <v>32.4</v>
      </c>
      <c r="O11" s="8">
        <v>16.8</v>
      </c>
      <c r="P11" s="10">
        <v>34.1</v>
      </c>
      <c r="Q11" s="10">
        <v>20.3</v>
      </c>
      <c r="R11" s="10">
        <v>30.8</v>
      </c>
      <c r="S11" s="10">
        <v>16.899999999999999</v>
      </c>
      <c r="T11" s="10">
        <v>26.5</v>
      </c>
      <c r="U11" s="10">
        <v>16.5</v>
      </c>
      <c r="V11" s="10">
        <v>16.2</v>
      </c>
      <c r="W11" s="10">
        <v>3.5</v>
      </c>
      <c r="X11" s="10">
        <v>14</v>
      </c>
      <c r="Y11" s="10">
        <v>3.7</v>
      </c>
    </row>
    <row r="12" spans="1:25" ht="12.75" customHeight="1" thickBot="1" x14ac:dyDescent="0.25">
      <c r="A12" s="6">
        <v>8</v>
      </c>
      <c r="B12" s="10">
        <v>10.8</v>
      </c>
      <c r="C12" s="10">
        <v>1.2</v>
      </c>
      <c r="D12" s="19">
        <v>15.6</v>
      </c>
      <c r="E12" s="19">
        <v>3.7</v>
      </c>
      <c r="F12" s="19">
        <v>18.7</v>
      </c>
      <c r="G12" s="19">
        <v>10.6</v>
      </c>
      <c r="H12" s="21">
        <v>22</v>
      </c>
      <c r="I12" s="19">
        <v>9.4</v>
      </c>
      <c r="J12" s="21">
        <v>23.5</v>
      </c>
      <c r="K12" s="10">
        <v>9.8000000000000007</v>
      </c>
      <c r="L12" s="10">
        <v>29.5</v>
      </c>
      <c r="M12" s="10">
        <v>14.9</v>
      </c>
      <c r="N12" s="9">
        <v>32.1</v>
      </c>
      <c r="O12" s="8">
        <v>17.3</v>
      </c>
      <c r="P12" s="10">
        <v>32.5</v>
      </c>
      <c r="Q12" s="10">
        <v>21.9</v>
      </c>
      <c r="R12" s="10">
        <v>32.700000000000003</v>
      </c>
      <c r="S12" s="10">
        <v>15.7</v>
      </c>
      <c r="T12" s="10">
        <v>26.5</v>
      </c>
      <c r="U12" s="10">
        <v>13.5</v>
      </c>
      <c r="V12" s="10">
        <v>15.8</v>
      </c>
      <c r="W12" s="10">
        <v>5.8</v>
      </c>
      <c r="X12" s="10">
        <v>14.4</v>
      </c>
      <c r="Y12" s="10">
        <v>3.2</v>
      </c>
    </row>
    <row r="13" spans="1:25" ht="12.75" customHeight="1" thickBot="1" x14ac:dyDescent="0.25">
      <c r="A13" s="6">
        <v>9</v>
      </c>
      <c r="B13" s="10">
        <v>6.6</v>
      </c>
      <c r="C13" s="10">
        <v>-0.4</v>
      </c>
      <c r="D13" s="19">
        <v>14</v>
      </c>
      <c r="E13" s="19">
        <v>3.1</v>
      </c>
      <c r="F13" s="19">
        <v>20.5</v>
      </c>
      <c r="G13" s="23">
        <v>8.8000000000000007</v>
      </c>
      <c r="H13" s="21">
        <v>23.3</v>
      </c>
      <c r="I13" s="19">
        <v>8.4</v>
      </c>
      <c r="J13" s="21">
        <v>22</v>
      </c>
      <c r="K13" s="10">
        <v>7</v>
      </c>
      <c r="L13" s="10">
        <v>28.9</v>
      </c>
      <c r="M13" s="10">
        <v>15.8</v>
      </c>
      <c r="N13" s="11">
        <v>30</v>
      </c>
      <c r="O13" s="8">
        <v>18.2</v>
      </c>
      <c r="P13" s="10">
        <v>31.9</v>
      </c>
      <c r="Q13" s="10">
        <v>20.2</v>
      </c>
      <c r="R13" s="10">
        <v>29.3</v>
      </c>
      <c r="S13" s="10">
        <v>16.7</v>
      </c>
      <c r="T13" s="10">
        <v>23.7</v>
      </c>
      <c r="U13" s="10">
        <v>10.8</v>
      </c>
      <c r="V13" s="10">
        <v>14</v>
      </c>
      <c r="W13" s="10">
        <v>6.2</v>
      </c>
      <c r="X13" s="10">
        <v>12.3</v>
      </c>
      <c r="Y13" s="10">
        <v>1.7</v>
      </c>
    </row>
    <row r="14" spans="1:25" ht="12.75" customHeight="1" thickBot="1" x14ac:dyDescent="0.25">
      <c r="A14" s="6">
        <v>10</v>
      </c>
      <c r="B14" s="10">
        <v>14.9</v>
      </c>
      <c r="C14" s="10">
        <v>0.7</v>
      </c>
      <c r="D14" s="21">
        <v>14.7</v>
      </c>
      <c r="E14" s="19">
        <v>1.1000000000000001</v>
      </c>
      <c r="F14" s="19">
        <v>21</v>
      </c>
      <c r="G14" s="19">
        <v>9.6999999999999993</v>
      </c>
      <c r="H14" s="24">
        <v>23.8</v>
      </c>
      <c r="I14" s="19">
        <v>7.7</v>
      </c>
      <c r="J14" s="21">
        <v>20.5</v>
      </c>
      <c r="K14" s="10">
        <v>10.8</v>
      </c>
      <c r="L14" s="10">
        <v>24.4</v>
      </c>
      <c r="M14" s="10">
        <v>15.2</v>
      </c>
      <c r="N14" s="11">
        <v>32.700000000000003</v>
      </c>
      <c r="O14" s="8">
        <v>16.600000000000001</v>
      </c>
      <c r="P14" s="10">
        <v>31.7</v>
      </c>
      <c r="Q14" s="10">
        <v>20.8</v>
      </c>
      <c r="R14" s="10">
        <v>25</v>
      </c>
      <c r="S14" s="10">
        <v>17</v>
      </c>
      <c r="T14" s="10">
        <v>20.3</v>
      </c>
      <c r="U14" s="10">
        <v>13.6</v>
      </c>
      <c r="V14" s="10">
        <v>13.3</v>
      </c>
      <c r="W14" s="10">
        <v>-1.4</v>
      </c>
      <c r="X14" s="10">
        <v>10.4</v>
      </c>
      <c r="Y14" s="10">
        <v>1.3</v>
      </c>
    </row>
    <row r="15" spans="1:25" ht="12.75" customHeight="1" thickBot="1" x14ac:dyDescent="0.25">
      <c r="A15" s="6">
        <v>11</v>
      </c>
      <c r="B15" s="10">
        <v>11.6</v>
      </c>
      <c r="C15" s="10">
        <v>3.4</v>
      </c>
      <c r="D15" s="21">
        <v>18</v>
      </c>
      <c r="E15" s="19">
        <v>3.3</v>
      </c>
      <c r="F15" s="19">
        <v>21.6</v>
      </c>
      <c r="G15" s="19">
        <v>10</v>
      </c>
      <c r="H15" s="24">
        <v>21.6</v>
      </c>
      <c r="I15" s="19">
        <v>6.9</v>
      </c>
      <c r="J15" s="24">
        <v>25.8</v>
      </c>
      <c r="K15" s="10">
        <v>10.1</v>
      </c>
      <c r="L15" s="10">
        <v>25.4</v>
      </c>
      <c r="M15" s="10">
        <v>11.9</v>
      </c>
      <c r="N15" s="11">
        <v>32.700000000000003</v>
      </c>
      <c r="O15" s="8">
        <v>18.7</v>
      </c>
      <c r="P15" s="10">
        <v>31.5</v>
      </c>
      <c r="Q15" s="10">
        <v>20.9</v>
      </c>
      <c r="R15" s="10">
        <v>22.5</v>
      </c>
      <c r="S15" s="10">
        <v>14.4</v>
      </c>
      <c r="T15" s="10">
        <v>23.9</v>
      </c>
      <c r="U15" s="10">
        <v>12</v>
      </c>
      <c r="V15" s="10">
        <v>8.5</v>
      </c>
      <c r="W15" s="10">
        <v>6.1</v>
      </c>
      <c r="X15" s="10">
        <v>10.6</v>
      </c>
      <c r="Y15" s="10">
        <v>-0.3</v>
      </c>
    </row>
    <row r="16" spans="1:25" ht="12.75" customHeight="1" thickBot="1" x14ac:dyDescent="0.25">
      <c r="A16" s="6">
        <v>12</v>
      </c>
      <c r="B16" s="10">
        <v>14.6</v>
      </c>
      <c r="C16" s="10">
        <v>5.6</v>
      </c>
      <c r="D16" s="21">
        <v>18.399999999999999</v>
      </c>
      <c r="E16" s="23">
        <v>3.4</v>
      </c>
      <c r="F16" s="19">
        <v>23.4</v>
      </c>
      <c r="G16" s="23">
        <v>9.4</v>
      </c>
      <c r="H16" s="24">
        <v>22.5</v>
      </c>
      <c r="I16" s="19">
        <v>4.4000000000000004</v>
      </c>
      <c r="J16" s="24">
        <v>28.7</v>
      </c>
      <c r="K16" s="10">
        <v>11.4</v>
      </c>
      <c r="L16" s="10">
        <v>29.9</v>
      </c>
      <c r="M16" s="10">
        <v>12.8</v>
      </c>
      <c r="N16" s="11">
        <v>31.1</v>
      </c>
      <c r="O16" s="8">
        <v>21</v>
      </c>
      <c r="P16" s="10">
        <v>31.4</v>
      </c>
      <c r="Q16" s="10">
        <v>21.1</v>
      </c>
      <c r="R16" s="10">
        <v>25.7</v>
      </c>
      <c r="S16" s="10">
        <v>11.6</v>
      </c>
      <c r="T16" s="10">
        <v>27.7</v>
      </c>
      <c r="U16" s="10">
        <v>12.7</v>
      </c>
      <c r="V16" s="10">
        <v>14</v>
      </c>
      <c r="W16" s="10">
        <v>4.5</v>
      </c>
      <c r="X16" s="10">
        <v>9.6999999999999993</v>
      </c>
      <c r="Y16" s="10">
        <v>-1.8</v>
      </c>
    </row>
    <row r="17" spans="1:25" ht="12.75" customHeight="1" thickBot="1" x14ac:dyDescent="0.25">
      <c r="A17" s="6">
        <v>13</v>
      </c>
      <c r="B17" s="10">
        <v>13.6</v>
      </c>
      <c r="C17" s="10">
        <v>4.7</v>
      </c>
      <c r="D17" s="21">
        <v>13.7</v>
      </c>
      <c r="E17" s="23">
        <v>3.8</v>
      </c>
      <c r="F17" s="19">
        <v>17.3</v>
      </c>
      <c r="G17" s="23">
        <v>4.9000000000000004</v>
      </c>
      <c r="H17" s="21">
        <v>20.100000000000001</v>
      </c>
      <c r="I17" s="21">
        <v>7.4</v>
      </c>
      <c r="J17" s="21">
        <v>27.1</v>
      </c>
      <c r="K17" s="10">
        <v>11.4</v>
      </c>
      <c r="L17" s="10">
        <v>28.6</v>
      </c>
      <c r="M17" s="10">
        <v>15.6</v>
      </c>
      <c r="N17" s="11">
        <v>33.299999999999997</v>
      </c>
      <c r="O17" s="8">
        <v>19.600000000000001</v>
      </c>
      <c r="P17" s="10">
        <v>34.5</v>
      </c>
      <c r="Q17" s="10">
        <v>19.3</v>
      </c>
      <c r="R17" s="10">
        <v>28.2</v>
      </c>
      <c r="S17" s="10">
        <v>12.7</v>
      </c>
      <c r="T17" s="10">
        <v>24.7</v>
      </c>
      <c r="U17" s="10">
        <v>13.5</v>
      </c>
      <c r="V17" s="10">
        <v>18.100000000000001</v>
      </c>
      <c r="W17" s="10">
        <v>5.9</v>
      </c>
      <c r="X17" s="10">
        <v>8.6999999999999993</v>
      </c>
      <c r="Y17" s="10">
        <v>-2.1</v>
      </c>
    </row>
    <row r="18" spans="1:25" ht="12.75" customHeight="1" thickBot="1" x14ac:dyDescent="0.25">
      <c r="A18" s="6">
        <v>14</v>
      </c>
      <c r="B18" s="10">
        <v>7.8</v>
      </c>
      <c r="C18" s="10">
        <v>6.5</v>
      </c>
      <c r="D18" s="21">
        <v>9.8000000000000007</v>
      </c>
      <c r="E18" s="19">
        <v>4.3</v>
      </c>
      <c r="F18" s="19">
        <v>20.100000000000001</v>
      </c>
      <c r="G18" s="23">
        <v>4.3</v>
      </c>
      <c r="H18" s="21">
        <v>21.9</v>
      </c>
      <c r="I18" s="21">
        <v>4.3</v>
      </c>
      <c r="J18" s="21">
        <v>27</v>
      </c>
      <c r="K18" s="10">
        <v>10.9</v>
      </c>
      <c r="L18" s="10">
        <v>31.5</v>
      </c>
      <c r="M18" s="10">
        <v>14.7</v>
      </c>
      <c r="N18" s="9">
        <v>31</v>
      </c>
      <c r="O18" s="8">
        <v>18.5</v>
      </c>
      <c r="P18" s="10">
        <v>34</v>
      </c>
      <c r="Q18" s="10">
        <v>17</v>
      </c>
      <c r="R18" s="10">
        <v>27.5</v>
      </c>
      <c r="S18" s="10">
        <v>17.8</v>
      </c>
      <c r="T18" s="10">
        <v>26.5</v>
      </c>
      <c r="U18" s="10">
        <v>12.7</v>
      </c>
      <c r="V18" s="10">
        <v>15.6</v>
      </c>
      <c r="W18" s="10">
        <v>8.3000000000000007</v>
      </c>
      <c r="X18" s="10">
        <v>0.8</v>
      </c>
      <c r="Y18" s="10">
        <v>-0.9</v>
      </c>
    </row>
    <row r="19" spans="1:25" ht="12.75" customHeight="1" thickBot="1" x14ac:dyDescent="0.25">
      <c r="A19" s="6">
        <v>15</v>
      </c>
      <c r="B19" s="10">
        <v>9.1</v>
      </c>
      <c r="C19" s="10">
        <v>5.0999999999999996</v>
      </c>
      <c r="D19" s="19">
        <v>13.6</v>
      </c>
      <c r="E19" s="23">
        <v>6.3</v>
      </c>
      <c r="F19" s="19">
        <v>20.3</v>
      </c>
      <c r="G19" s="20">
        <v>4.2</v>
      </c>
      <c r="H19" s="24">
        <v>21.4</v>
      </c>
      <c r="I19" s="21">
        <v>6.3</v>
      </c>
      <c r="J19" s="21">
        <v>28</v>
      </c>
      <c r="K19" s="10">
        <v>11.3</v>
      </c>
      <c r="L19" s="10">
        <v>33.6</v>
      </c>
      <c r="M19" s="10">
        <v>16.7</v>
      </c>
      <c r="N19" s="10">
        <v>27</v>
      </c>
      <c r="O19" s="10">
        <v>16.5</v>
      </c>
      <c r="P19" s="10">
        <v>33.200000000000003</v>
      </c>
      <c r="Q19" s="10">
        <v>18.600000000000001</v>
      </c>
      <c r="R19" s="10">
        <v>27.3</v>
      </c>
      <c r="S19" s="10">
        <v>15.1</v>
      </c>
      <c r="T19" s="10">
        <v>25.1</v>
      </c>
      <c r="U19" s="10">
        <v>11.6</v>
      </c>
      <c r="V19" s="10">
        <v>9.9</v>
      </c>
      <c r="W19" s="10">
        <v>4.5999999999999996</v>
      </c>
      <c r="X19" s="10">
        <v>1.2</v>
      </c>
      <c r="Y19" s="10">
        <v>-1.5</v>
      </c>
    </row>
    <row r="20" spans="1:25" ht="12.75" customHeight="1" thickBot="1" x14ac:dyDescent="0.25">
      <c r="A20" s="6">
        <v>16</v>
      </c>
      <c r="B20" s="10">
        <v>9.4</v>
      </c>
      <c r="C20" s="10">
        <v>1.8</v>
      </c>
      <c r="D20" s="21">
        <v>15.3</v>
      </c>
      <c r="E20" s="19">
        <v>0.9</v>
      </c>
      <c r="F20" s="21">
        <v>16.8</v>
      </c>
      <c r="G20" s="23">
        <v>6.7</v>
      </c>
      <c r="H20" s="24">
        <v>22.5</v>
      </c>
      <c r="I20" s="19">
        <v>7.6</v>
      </c>
      <c r="J20" s="21">
        <v>30.1</v>
      </c>
      <c r="K20" s="10">
        <v>13.2</v>
      </c>
      <c r="L20" s="10">
        <v>31.7</v>
      </c>
      <c r="M20" s="10">
        <v>16.3</v>
      </c>
      <c r="N20" s="10">
        <v>24.1</v>
      </c>
      <c r="O20" s="10">
        <v>16.5</v>
      </c>
      <c r="P20" s="10">
        <v>33.200000000000003</v>
      </c>
      <c r="Q20" s="10">
        <v>20.6</v>
      </c>
      <c r="R20" s="10">
        <v>25.7</v>
      </c>
      <c r="S20" s="10">
        <v>12.3</v>
      </c>
      <c r="T20" s="10">
        <v>27</v>
      </c>
      <c r="U20" s="10">
        <v>11.2</v>
      </c>
      <c r="V20" s="10">
        <v>11.3</v>
      </c>
      <c r="W20" s="10">
        <v>4.5999999999999996</v>
      </c>
      <c r="X20" s="10">
        <v>2.2000000000000002</v>
      </c>
      <c r="Y20" s="10">
        <v>-1.9</v>
      </c>
    </row>
    <row r="21" spans="1:25" ht="12.75" customHeight="1" thickBot="1" x14ac:dyDescent="0.25">
      <c r="A21" s="6">
        <v>17</v>
      </c>
      <c r="B21" s="10">
        <v>11.1</v>
      </c>
      <c r="C21" s="10">
        <v>1.4</v>
      </c>
      <c r="D21" s="21">
        <v>12.1</v>
      </c>
      <c r="E21" s="23">
        <v>1.3</v>
      </c>
      <c r="F21" s="21">
        <v>18.100000000000001</v>
      </c>
      <c r="G21" s="23">
        <v>8.5</v>
      </c>
      <c r="H21" s="24">
        <v>18.5</v>
      </c>
      <c r="I21" s="19">
        <v>10.4</v>
      </c>
      <c r="J21" s="24">
        <v>25.3</v>
      </c>
      <c r="K21" s="10">
        <v>13</v>
      </c>
      <c r="L21" s="10">
        <v>30.3</v>
      </c>
      <c r="M21" s="10">
        <v>15.2</v>
      </c>
      <c r="N21" s="10">
        <v>31.9</v>
      </c>
      <c r="O21" s="10">
        <v>13.4</v>
      </c>
      <c r="P21" s="10">
        <v>32.200000000000003</v>
      </c>
      <c r="Q21" s="10">
        <v>19</v>
      </c>
      <c r="R21" s="10">
        <v>25.5</v>
      </c>
      <c r="S21" s="10">
        <v>15.7</v>
      </c>
      <c r="T21" s="10">
        <v>23.8</v>
      </c>
      <c r="U21" s="10">
        <v>11.6</v>
      </c>
      <c r="V21" s="10">
        <v>11.8</v>
      </c>
      <c r="W21" s="10">
        <v>7.3</v>
      </c>
      <c r="X21" s="10">
        <v>3.6</v>
      </c>
      <c r="Y21" s="10">
        <v>-5.2</v>
      </c>
    </row>
    <row r="22" spans="1:25" ht="12.75" customHeight="1" thickBot="1" x14ac:dyDescent="0.25">
      <c r="A22" s="6">
        <v>18</v>
      </c>
      <c r="B22" s="10">
        <v>5.2</v>
      </c>
      <c r="C22" s="10">
        <v>-0.3</v>
      </c>
      <c r="D22" s="19">
        <v>12.1</v>
      </c>
      <c r="E22" s="20">
        <v>0.7</v>
      </c>
      <c r="F22" s="21">
        <v>20.399999999999999</v>
      </c>
      <c r="G22" s="23">
        <v>4.3</v>
      </c>
      <c r="H22" s="24">
        <v>14.6</v>
      </c>
      <c r="I22" s="19">
        <v>8.6</v>
      </c>
      <c r="J22" s="24">
        <v>23.7</v>
      </c>
      <c r="K22" s="10">
        <v>13.2</v>
      </c>
      <c r="L22" s="10">
        <v>28.2</v>
      </c>
      <c r="M22" s="10">
        <v>13.9</v>
      </c>
      <c r="N22" s="10">
        <v>30.9</v>
      </c>
      <c r="O22" s="10">
        <v>17.8</v>
      </c>
      <c r="P22" s="10">
        <v>31.7</v>
      </c>
      <c r="Q22" s="10">
        <v>18.8</v>
      </c>
      <c r="R22" s="10">
        <v>23.5</v>
      </c>
      <c r="S22" s="10">
        <v>9.3000000000000007</v>
      </c>
      <c r="T22" s="10">
        <v>24.7</v>
      </c>
      <c r="U22" s="10">
        <v>14.7</v>
      </c>
      <c r="V22" s="10">
        <v>10.8</v>
      </c>
      <c r="W22" s="10">
        <v>3.3</v>
      </c>
      <c r="X22" s="10">
        <v>3.8</v>
      </c>
      <c r="Y22" s="10">
        <v>-0.3</v>
      </c>
    </row>
    <row r="23" spans="1:25" ht="12.75" customHeight="1" thickBot="1" x14ac:dyDescent="0.25">
      <c r="A23" s="6">
        <v>19</v>
      </c>
      <c r="B23" s="10">
        <v>10.7</v>
      </c>
      <c r="C23" s="10">
        <v>1.2</v>
      </c>
      <c r="D23" s="19">
        <v>14.9</v>
      </c>
      <c r="E23" s="20">
        <v>2</v>
      </c>
      <c r="F23" s="19">
        <v>21.3</v>
      </c>
      <c r="G23" s="20">
        <v>5.7</v>
      </c>
      <c r="H23" s="21">
        <v>20.8</v>
      </c>
      <c r="I23" s="19">
        <v>4.9000000000000004</v>
      </c>
      <c r="J23" s="24">
        <v>26.6</v>
      </c>
      <c r="K23" s="10">
        <v>11.4</v>
      </c>
      <c r="L23" s="10">
        <v>29.7</v>
      </c>
      <c r="M23" s="10">
        <v>13.4</v>
      </c>
      <c r="N23" s="10">
        <v>19.3</v>
      </c>
      <c r="O23" s="10">
        <v>13.7</v>
      </c>
      <c r="P23" s="10">
        <v>32</v>
      </c>
      <c r="Q23" s="10">
        <v>19.8</v>
      </c>
      <c r="R23" s="10">
        <v>23.1</v>
      </c>
      <c r="S23" s="10">
        <v>11.5</v>
      </c>
      <c r="T23" s="10">
        <v>23.8</v>
      </c>
      <c r="U23" s="10">
        <v>11.5</v>
      </c>
      <c r="V23" s="10">
        <v>14.2</v>
      </c>
      <c r="W23" s="10">
        <v>2.9</v>
      </c>
      <c r="X23" s="10">
        <v>6.3</v>
      </c>
      <c r="Y23" s="10">
        <v>-2.2000000000000002</v>
      </c>
    </row>
    <row r="24" spans="1:25" ht="12.75" customHeight="1" thickBot="1" x14ac:dyDescent="0.25">
      <c r="A24" s="6">
        <v>20</v>
      </c>
      <c r="B24" s="10">
        <v>10.9</v>
      </c>
      <c r="C24" s="10">
        <v>1.2</v>
      </c>
      <c r="D24" s="19">
        <v>12.3</v>
      </c>
      <c r="E24" s="20">
        <v>2.5</v>
      </c>
      <c r="F24" s="19">
        <v>24.8</v>
      </c>
      <c r="G24" s="19">
        <v>10.5</v>
      </c>
      <c r="H24" s="24">
        <v>17.100000000000001</v>
      </c>
      <c r="I24" s="19">
        <v>6.6</v>
      </c>
      <c r="J24" s="24">
        <v>27.8</v>
      </c>
      <c r="K24" s="10">
        <v>14.2</v>
      </c>
      <c r="L24" s="10">
        <v>30.7</v>
      </c>
      <c r="M24" s="10">
        <v>13</v>
      </c>
      <c r="N24" s="10">
        <v>27.9</v>
      </c>
      <c r="O24" s="10">
        <v>12.1</v>
      </c>
      <c r="P24" s="10">
        <v>32.5</v>
      </c>
      <c r="Q24" s="10">
        <v>18</v>
      </c>
      <c r="R24" s="10">
        <v>24.5</v>
      </c>
      <c r="S24" s="10">
        <v>13.9</v>
      </c>
      <c r="T24" s="10">
        <v>20.9</v>
      </c>
      <c r="U24" s="10">
        <v>13.9</v>
      </c>
      <c r="V24" s="10">
        <v>11.8</v>
      </c>
      <c r="W24" s="10">
        <v>2.8</v>
      </c>
      <c r="X24" s="10">
        <v>5.3</v>
      </c>
      <c r="Y24" s="10">
        <v>-3.5</v>
      </c>
    </row>
    <row r="25" spans="1:25" ht="12.75" customHeight="1" thickBot="1" x14ac:dyDescent="0.25">
      <c r="A25" s="6">
        <v>21</v>
      </c>
      <c r="B25" s="10">
        <v>11.4</v>
      </c>
      <c r="C25" s="10">
        <v>0.3</v>
      </c>
      <c r="D25" s="21">
        <v>15</v>
      </c>
      <c r="E25" s="19">
        <v>1.6</v>
      </c>
      <c r="F25" s="19">
        <v>23.5</v>
      </c>
      <c r="G25" s="23">
        <v>10.7</v>
      </c>
      <c r="H25" s="24">
        <v>16.600000000000001</v>
      </c>
      <c r="I25" s="19">
        <v>1.3</v>
      </c>
      <c r="J25" s="24">
        <v>28.7</v>
      </c>
      <c r="K25" s="10">
        <v>12.4</v>
      </c>
      <c r="L25" s="10">
        <v>34.9</v>
      </c>
      <c r="M25" s="10">
        <v>15.2</v>
      </c>
      <c r="N25" s="10">
        <v>30.5</v>
      </c>
      <c r="O25" s="10">
        <v>13.7</v>
      </c>
      <c r="P25" s="10">
        <v>33.1</v>
      </c>
      <c r="Q25" s="10">
        <v>17.3</v>
      </c>
      <c r="R25" s="10">
        <v>27.7</v>
      </c>
      <c r="S25" s="10">
        <v>12.8</v>
      </c>
      <c r="T25" s="10">
        <v>22.5</v>
      </c>
      <c r="U25" s="10">
        <v>9.6999999999999993</v>
      </c>
      <c r="V25" s="10">
        <v>11.2</v>
      </c>
      <c r="W25" s="10">
        <v>1.1000000000000001</v>
      </c>
      <c r="X25" s="10">
        <v>3.4</v>
      </c>
      <c r="Y25" s="10">
        <v>-3.6</v>
      </c>
    </row>
    <row r="26" spans="1:25" ht="12.75" customHeight="1" thickBot="1" x14ac:dyDescent="0.25">
      <c r="A26" s="6">
        <v>22</v>
      </c>
      <c r="B26" s="10">
        <v>9.6999999999999993</v>
      </c>
      <c r="C26" s="10">
        <v>0.3</v>
      </c>
      <c r="D26" s="21">
        <v>19.3</v>
      </c>
      <c r="E26" s="19">
        <v>2.9</v>
      </c>
      <c r="F26" s="19">
        <v>25.6</v>
      </c>
      <c r="G26" s="23">
        <v>13.7</v>
      </c>
      <c r="H26" s="21">
        <v>18.8</v>
      </c>
      <c r="I26" s="19">
        <v>3</v>
      </c>
      <c r="J26" s="24">
        <v>26.8</v>
      </c>
      <c r="K26" s="10">
        <v>13.8</v>
      </c>
      <c r="L26" s="10">
        <v>33.9</v>
      </c>
      <c r="M26" s="10">
        <v>15.9</v>
      </c>
      <c r="N26" s="10">
        <v>32.6</v>
      </c>
      <c r="O26" s="10">
        <v>15.8</v>
      </c>
      <c r="P26" s="10">
        <v>34.5</v>
      </c>
      <c r="Q26" s="10">
        <v>20.3</v>
      </c>
      <c r="R26" s="10">
        <v>24.8</v>
      </c>
      <c r="S26" s="10">
        <v>14.4</v>
      </c>
      <c r="T26" s="10">
        <v>23.4</v>
      </c>
      <c r="U26" s="10">
        <v>9.3000000000000007</v>
      </c>
      <c r="V26" s="10">
        <v>12.1</v>
      </c>
      <c r="W26" s="10">
        <v>0.2</v>
      </c>
      <c r="X26" s="10">
        <v>2.1</v>
      </c>
      <c r="Y26" s="10">
        <v>-6.8</v>
      </c>
    </row>
    <row r="27" spans="1:25" ht="12.75" customHeight="1" thickBot="1" x14ac:dyDescent="0.25">
      <c r="A27" s="6">
        <v>23</v>
      </c>
      <c r="B27" s="10">
        <v>16.7</v>
      </c>
      <c r="C27" s="10">
        <v>6.4</v>
      </c>
      <c r="D27" s="19">
        <v>15.7</v>
      </c>
      <c r="E27" s="23">
        <v>2.1</v>
      </c>
      <c r="F27" s="19">
        <v>29.8</v>
      </c>
      <c r="G27" s="20">
        <v>10.199999999999999</v>
      </c>
      <c r="H27" s="21">
        <v>24.7</v>
      </c>
      <c r="I27" s="19">
        <v>9.9</v>
      </c>
      <c r="J27" s="25">
        <v>25.9</v>
      </c>
      <c r="K27" s="10">
        <v>13</v>
      </c>
      <c r="L27" s="10">
        <v>34.200000000000003</v>
      </c>
      <c r="M27" s="10">
        <v>15.9</v>
      </c>
      <c r="N27" s="10">
        <v>32.5</v>
      </c>
      <c r="O27" s="10">
        <v>16.3</v>
      </c>
      <c r="P27" s="10">
        <v>34.200000000000003</v>
      </c>
      <c r="Q27" s="10">
        <v>20.100000000000001</v>
      </c>
      <c r="R27" s="10">
        <v>27.1</v>
      </c>
      <c r="S27" s="10">
        <v>13.4</v>
      </c>
      <c r="T27" s="10">
        <v>23.4</v>
      </c>
      <c r="U27" s="10">
        <v>9.6999999999999993</v>
      </c>
      <c r="V27" s="10">
        <v>10.6</v>
      </c>
      <c r="W27" s="10">
        <v>1.8</v>
      </c>
      <c r="X27" s="10">
        <v>2.9</v>
      </c>
      <c r="Y27" s="10">
        <v>-6</v>
      </c>
    </row>
    <row r="28" spans="1:25" ht="12.75" customHeight="1" thickBot="1" x14ac:dyDescent="0.25">
      <c r="A28" s="6">
        <v>24</v>
      </c>
      <c r="B28" s="10">
        <v>16.899999999999999</v>
      </c>
      <c r="C28" s="10">
        <v>9.1999999999999993</v>
      </c>
      <c r="D28" s="19">
        <v>12.7</v>
      </c>
      <c r="E28" s="20">
        <v>3.3</v>
      </c>
      <c r="F28" s="19">
        <v>25.2</v>
      </c>
      <c r="G28" s="23">
        <v>9.4</v>
      </c>
      <c r="H28" s="21">
        <v>28</v>
      </c>
      <c r="I28" s="19">
        <v>9.4</v>
      </c>
      <c r="J28" s="25">
        <v>28.4</v>
      </c>
      <c r="K28" s="10">
        <v>14.3</v>
      </c>
      <c r="L28" s="10">
        <v>34.9</v>
      </c>
      <c r="M28" s="10">
        <v>16.7</v>
      </c>
      <c r="N28" s="10">
        <v>33.4</v>
      </c>
      <c r="O28" s="10">
        <v>18.8</v>
      </c>
      <c r="P28" s="10">
        <v>35.4</v>
      </c>
      <c r="Q28" s="10">
        <v>20.3</v>
      </c>
      <c r="R28" s="10">
        <v>23.8</v>
      </c>
      <c r="S28" s="10">
        <v>13.2</v>
      </c>
      <c r="T28" s="10">
        <v>22.2</v>
      </c>
      <c r="U28" s="10">
        <v>9.1999999999999993</v>
      </c>
      <c r="V28" s="10">
        <v>11.5</v>
      </c>
      <c r="W28" s="10">
        <v>1</v>
      </c>
      <c r="X28" s="10">
        <v>2.2999999999999998</v>
      </c>
      <c r="Y28" s="10">
        <v>-4.4000000000000004</v>
      </c>
    </row>
    <row r="29" spans="1:25" ht="12.75" customHeight="1" thickBot="1" x14ac:dyDescent="0.25">
      <c r="A29" s="6">
        <v>25</v>
      </c>
      <c r="B29" s="10">
        <v>14.9</v>
      </c>
      <c r="C29" s="10">
        <v>5.3</v>
      </c>
      <c r="D29" s="23">
        <v>13.2</v>
      </c>
      <c r="E29" s="20">
        <v>2.9</v>
      </c>
      <c r="F29" s="21">
        <v>21.7</v>
      </c>
      <c r="G29" s="23">
        <v>12.3</v>
      </c>
      <c r="H29" s="21">
        <v>25</v>
      </c>
      <c r="I29" s="19">
        <v>13.4</v>
      </c>
      <c r="J29" s="24">
        <v>28.6</v>
      </c>
      <c r="K29" s="10">
        <v>12.4</v>
      </c>
      <c r="L29" s="10">
        <v>35.700000000000003</v>
      </c>
      <c r="M29" s="10">
        <v>18.8</v>
      </c>
      <c r="N29" s="10">
        <v>34.200000000000003</v>
      </c>
      <c r="O29" s="10">
        <v>19.3</v>
      </c>
      <c r="P29" s="10">
        <v>35</v>
      </c>
      <c r="Q29" s="10">
        <v>19</v>
      </c>
      <c r="R29" s="10">
        <v>25.9</v>
      </c>
      <c r="S29" s="10">
        <v>12.5</v>
      </c>
      <c r="T29" s="10">
        <v>21.9</v>
      </c>
      <c r="U29" s="10">
        <v>8.4</v>
      </c>
      <c r="V29" s="10">
        <v>13.6</v>
      </c>
      <c r="W29" s="10">
        <v>3.3</v>
      </c>
      <c r="X29" s="10">
        <v>2.6</v>
      </c>
      <c r="Y29" s="10">
        <v>-7.8</v>
      </c>
    </row>
    <row r="30" spans="1:25" ht="12.75" customHeight="1" thickBot="1" x14ac:dyDescent="0.25">
      <c r="A30" s="6">
        <v>26</v>
      </c>
      <c r="B30" s="10">
        <v>11.8</v>
      </c>
      <c r="C30" s="10">
        <v>2.7</v>
      </c>
      <c r="D30" s="19">
        <v>11.4</v>
      </c>
      <c r="E30" s="20">
        <v>-1.6</v>
      </c>
      <c r="F30" s="21">
        <v>21.6</v>
      </c>
      <c r="G30" s="20">
        <v>6</v>
      </c>
      <c r="H30" s="21">
        <v>23.9</v>
      </c>
      <c r="I30" s="19">
        <v>7.5</v>
      </c>
      <c r="J30" s="24">
        <v>32.700000000000003</v>
      </c>
      <c r="K30" s="10">
        <v>14.8</v>
      </c>
      <c r="L30" s="10">
        <v>34.700000000000003</v>
      </c>
      <c r="M30" s="10">
        <v>18.600000000000001</v>
      </c>
      <c r="N30" s="10">
        <v>35</v>
      </c>
      <c r="O30" s="10">
        <v>20.2</v>
      </c>
      <c r="P30" s="10">
        <v>34.799999999999997</v>
      </c>
      <c r="Q30" s="10">
        <v>18.3</v>
      </c>
      <c r="R30" s="10">
        <v>25</v>
      </c>
      <c r="S30" s="10">
        <v>11.1</v>
      </c>
      <c r="T30" s="10">
        <v>22.2</v>
      </c>
      <c r="U30" s="10">
        <v>7.7</v>
      </c>
      <c r="V30" s="10">
        <v>11.3</v>
      </c>
      <c r="W30" s="10">
        <v>1.8</v>
      </c>
      <c r="X30" s="10">
        <v>3.7</v>
      </c>
      <c r="Y30" s="10">
        <v>-6.7</v>
      </c>
    </row>
    <row r="31" spans="1:25" ht="12.75" customHeight="1" thickBot="1" x14ac:dyDescent="0.25">
      <c r="A31" s="6">
        <v>27</v>
      </c>
      <c r="B31" s="10">
        <v>14</v>
      </c>
      <c r="C31" s="10">
        <v>4.9000000000000004</v>
      </c>
      <c r="D31" s="21">
        <v>11.3</v>
      </c>
      <c r="E31" s="19">
        <v>-1</v>
      </c>
      <c r="F31" s="21">
        <v>21.3</v>
      </c>
      <c r="G31" s="23">
        <v>6.9</v>
      </c>
      <c r="H31" s="21">
        <v>23.9</v>
      </c>
      <c r="I31" s="21">
        <v>8.6</v>
      </c>
      <c r="J31" s="24">
        <v>33</v>
      </c>
      <c r="K31" s="10">
        <v>15.4</v>
      </c>
      <c r="L31" s="10">
        <v>32.1</v>
      </c>
      <c r="M31" s="10">
        <v>19.7</v>
      </c>
      <c r="N31" s="10">
        <v>36.5</v>
      </c>
      <c r="O31" s="10">
        <v>18.7</v>
      </c>
      <c r="P31" s="10">
        <v>36.9</v>
      </c>
      <c r="Q31" s="10">
        <v>17.899999999999999</v>
      </c>
      <c r="R31" s="10">
        <v>27</v>
      </c>
      <c r="S31" s="10">
        <v>11.7</v>
      </c>
      <c r="T31" s="10">
        <v>22.2</v>
      </c>
      <c r="U31" s="10">
        <v>10.4</v>
      </c>
      <c r="V31" s="10">
        <v>10</v>
      </c>
      <c r="W31" s="10">
        <v>4</v>
      </c>
      <c r="X31" s="10">
        <v>5.8</v>
      </c>
      <c r="Y31" s="10">
        <v>-5.5</v>
      </c>
    </row>
    <row r="32" spans="1:25" ht="12.75" customHeight="1" thickBot="1" x14ac:dyDescent="0.25">
      <c r="A32" s="6">
        <v>28</v>
      </c>
      <c r="B32" s="10">
        <v>12.3</v>
      </c>
      <c r="C32" s="10">
        <v>4.2</v>
      </c>
      <c r="D32" s="19">
        <v>10.9</v>
      </c>
      <c r="E32" s="19">
        <v>1.7</v>
      </c>
      <c r="F32" s="21">
        <v>21.2</v>
      </c>
      <c r="G32" s="19">
        <v>6.5</v>
      </c>
      <c r="H32" s="24">
        <v>23.6</v>
      </c>
      <c r="I32" s="19">
        <v>10.7</v>
      </c>
      <c r="J32" s="24">
        <v>33.9</v>
      </c>
      <c r="K32" s="10">
        <v>16.600000000000001</v>
      </c>
      <c r="L32" s="10">
        <v>30.7</v>
      </c>
      <c r="M32" s="10">
        <v>17.899999999999999</v>
      </c>
      <c r="N32" s="10">
        <v>34.4</v>
      </c>
      <c r="O32" s="10">
        <v>19.7</v>
      </c>
      <c r="P32" s="10">
        <v>36.4</v>
      </c>
      <c r="Q32" s="10">
        <v>18.600000000000001</v>
      </c>
      <c r="R32" s="10">
        <v>23</v>
      </c>
      <c r="S32" s="10">
        <v>12.9</v>
      </c>
      <c r="T32" s="10">
        <v>24.4</v>
      </c>
      <c r="U32" s="10">
        <v>13.7</v>
      </c>
      <c r="V32" s="10">
        <v>10.8</v>
      </c>
      <c r="W32" s="10">
        <v>-0.2</v>
      </c>
      <c r="X32" s="10">
        <v>6.9</v>
      </c>
      <c r="Y32" s="10">
        <v>-2.5</v>
      </c>
    </row>
    <row r="33" spans="1:36" ht="12.75" customHeight="1" thickBot="1" x14ac:dyDescent="0.25">
      <c r="A33" s="6">
        <v>29</v>
      </c>
      <c r="B33" s="10">
        <v>14.2</v>
      </c>
      <c r="C33" s="10">
        <v>2.6</v>
      </c>
      <c r="D33" s="19"/>
      <c r="E33" s="23"/>
      <c r="F33" s="21">
        <v>18.5</v>
      </c>
      <c r="G33" s="19">
        <v>8.9</v>
      </c>
      <c r="H33" s="21">
        <v>20.5</v>
      </c>
      <c r="I33" s="21">
        <v>8.5</v>
      </c>
      <c r="J33" s="24">
        <v>35.9</v>
      </c>
      <c r="K33" s="10">
        <v>16.899999999999999</v>
      </c>
      <c r="L33" s="10">
        <v>34</v>
      </c>
      <c r="M33" s="10">
        <v>16.100000000000001</v>
      </c>
      <c r="N33" s="10">
        <v>34.4</v>
      </c>
      <c r="O33" s="10">
        <v>20.399999999999999</v>
      </c>
      <c r="P33" s="10">
        <v>34.200000000000003</v>
      </c>
      <c r="Q33" s="10">
        <v>19.5</v>
      </c>
      <c r="R33" s="10">
        <v>24.2</v>
      </c>
      <c r="S33" s="10">
        <v>14</v>
      </c>
      <c r="T33" s="10">
        <v>24.5</v>
      </c>
      <c r="U33" s="10">
        <v>12.9</v>
      </c>
      <c r="V33" s="10">
        <v>11.5</v>
      </c>
      <c r="W33" s="10">
        <v>1.8</v>
      </c>
      <c r="X33" s="10">
        <v>10.4</v>
      </c>
      <c r="Y33" s="10">
        <v>-1.3</v>
      </c>
    </row>
    <row r="34" spans="1:36" ht="12.75" customHeight="1" thickBot="1" x14ac:dyDescent="0.25">
      <c r="A34" s="6">
        <v>30</v>
      </c>
      <c r="B34" s="10">
        <v>12.9</v>
      </c>
      <c r="C34" s="10">
        <v>-0.2</v>
      </c>
      <c r="D34" s="125"/>
      <c r="E34" s="126"/>
      <c r="F34" s="21">
        <v>20.3</v>
      </c>
      <c r="G34" s="19">
        <v>4.4000000000000004</v>
      </c>
      <c r="H34" s="21">
        <v>17.899999999999999</v>
      </c>
      <c r="I34" s="21">
        <v>11.1</v>
      </c>
      <c r="J34" s="24">
        <v>35.299999999999997</v>
      </c>
      <c r="K34" s="10">
        <v>16.399999999999999</v>
      </c>
      <c r="L34" s="10">
        <v>34.9</v>
      </c>
      <c r="M34" s="10">
        <v>18.100000000000001</v>
      </c>
      <c r="N34" s="10">
        <v>37.1</v>
      </c>
      <c r="O34" s="10">
        <v>20.9</v>
      </c>
      <c r="P34" s="10">
        <v>30.6</v>
      </c>
      <c r="Q34" s="10">
        <v>21.3</v>
      </c>
      <c r="R34" s="10">
        <v>26.2</v>
      </c>
      <c r="S34" s="10">
        <v>12.3</v>
      </c>
      <c r="T34" s="10">
        <v>24.6</v>
      </c>
      <c r="U34" s="10">
        <v>11.2</v>
      </c>
      <c r="V34" s="10">
        <v>11.9</v>
      </c>
      <c r="W34" s="10">
        <v>3</v>
      </c>
      <c r="X34" s="10">
        <v>7.2</v>
      </c>
      <c r="Y34" s="10">
        <v>2.4</v>
      </c>
    </row>
    <row r="35" spans="1:36" ht="12.75" customHeight="1" thickBot="1" x14ac:dyDescent="0.25">
      <c r="A35" s="6">
        <v>31</v>
      </c>
      <c r="B35" s="10">
        <v>14.4</v>
      </c>
      <c r="C35" s="10">
        <v>2.4</v>
      </c>
      <c r="D35" s="127"/>
      <c r="E35" s="128"/>
      <c r="F35" s="21">
        <v>21.3</v>
      </c>
      <c r="G35" s="23">
        <v>4.4000000000000004</v>
      </c>
      <c r="H35" s="125"/>
      <c r="I35" s="126"/>
      <c r="J35" s="24">
        <v>36.299999999999997</v>
      </c>
      <c r="K35" s="10">
        <v>17.399999999999999</v>
      </c>
      <c r="L35" s="129"/>
      <c r="M35" s="130"/>
      <c r="N35" s="10">
        <v>36.9</v>
      </c>
      <c r="O35" s="10">
        <v>20.8</v>
      </c>
      <c r="P35" s="10">
        <v>28.6</v>
      </c>
      <c r="Q35" s="10">
        <v>17.600000000000001</v>
      </c>
      <c r="R35" s="129"/>
      <c r="S35" s="130"/>
      <c r="T35" s="10">
        <v>22.8</v>
      </c>
      <c r="U35" s="10">
        <v>13.6</v>
      </c>
      <c r="V35" s="129"/>
      <c r="W35" s="130"/>
      <c r="X35" s="10">
        <v>6.7</v>
      </c>
      <c r="Y35" s="10">
        <v>3</v>
      </c>
    </row>
    <row r="36" spans="1:36" ht="12.75" customHeight="1" thickBot="1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36" ht="12.75" customHeight="1" thickBot="1" x14ac:dyDescent="0.2">
      <c r="A37" s="5"/>
      <c r="B37" s="121" t="s">
        <v>2</v>
      </c>
      <c r="C37" s="122"/>
      <c r="D37" s="121" t="s">
        <v>3</v>
      </c>
      <c r="E37" s="122"/>
      <c r="F37" s="121" t="s">
        <v>4</v>
      </c>
      <c r="G37" s="122"/>
      <c r="H37" s="121" t="s">
        <v>5</v>
      </c>
      <c r="I37" s="122"/>
      <c r="J37" s="121" t="s">
        <v>6</v>
      </c>
      <c r="K37" s="122"/>
      <c r="L37" s="121" t="s">
        <v>7</v>
      </c>
      <c r="M37" s="122"/>
      <c r="N37" s="121" t="s">
        <v>8</v>
      </c>
      <c r="O37" s="122"/>
      <c r="P37" s="121" t="s">
        <v>9</v>
      </c>
      <c r="Q37" s="122"/>
      <c r="R37" s="121" t="s">
        <v>10</v>
      </c>
      <c r="S37" s="122"/>
      <c r="T37" s="121" t="s">
        <v>11</v>
      </c>
      <c r="U37" s="122"/>
      <c r="V37" s="121" t="s">
        <v>12</v>
      </c>
      <c r="W37" s="122"/>
      <c r="X37" s="121" t="s">
        <v>13</v>
      </c>
      <c r="Y37" s="122"/>
    </row>
    <row r="38" spans="1:36" ht="12.75" customHeight="1" thickBot="1" x14ac:dyDescent="0.2">
      <c r="A38" s="6" t="s">
        <v>0</v>
      </c>
      <c r="B38" s="101">
        <v>16.899999999999999</v>
      </c>
      <c r="C38" s="102"/>
      <c r="D38" s="101">
        <v>19.3</v>
      </c>
      <c r="E38" s="102"/>
      <c r="F38" s="101">
        <v>29.8</v>
      </c>
      <c r="G38" s="102"/>
      <c r="H38" s="101">
        <v>28</v>
      </c>
      <c r="I38" s="102"/>
      <c r="J38" s="101">
        <v>36.299999999999997</v>
      </c>
      <c r="K38" s="102"/>
      <c r="L38" s="101">
        <v>35.700000000000003</v>
      </c>
      <c r="M38" s="102"/>
      <c r="N38" s="101">
        <v>37.1</v>
      </c>
      <c r="O38" s="102"/>
      <c r="P38" s="101">
        <v>36.9</v>
      </c>
      <c r="Q38" s="102"/>
      <c r="R38" s="101">
        <v>32.700000000000003</v>
      </c>
      <c r="S38" s="102"/>
      <c r="T38" s="101">
        <v>29.6</v>
      </c>
      <c r="U38" s="102"/>
      <c r="V38" s="101">
        <v>21.6</v>
      </c>
      <c r="W38" s="102"/>
      <c r="X38" s="101">
        <v>15.5</v>
      </c>
      <c r="Y38" s="102"/>
    </row>
    <row r="39" spans="1:36" ht="12.75" customHeight="1" thickBot="1" x14ac:dyDescent="0.2">
      <c r="A39" s="6" t="s">
        <v>15</v>
      </c>
      <c r="B39" s="116">
        <f>SUM(B5:B35)/31</f>
        <v>12.174193548387095</v>
      </c>
      <c r="C39" s="117"/>
      <c r="D39" s="116">
        <f>SUM(D5:D35)/28</f>
        <v>14.260714285714283</v>
      </c>
      <c r="E39" s="117"/>
      <c r="F39" s="116">
        <f>SUM(F5:F35)/31</f>
        <v>20.732258064516131</v>
      </c>
      <c r="G39" s="117"/>
      <c r="H39" s="116">
        <f>SUM(H5:H34)/30</f>
        <v>21.470000000000002</v>
      </c>
      <c r="I39" s="117"/>
      <c r="J39" s="116">
        <f>SUM(J5:J35)/31</f>
        <v>26.541935483870965</v>
      </c>
      <c r="K39" s="117"/>
      <c r="L39" s="116">
        <f>SUM(L5:L35)/30</f>
        <v>30.890000000000004</v>
      </c>
      <c r="M39" s="117"/>
      <c r="N39" s="116">
        <f>SUM(N5:N35)/31</f>
        <v>32.138709677419357</v>
      </c>
      <c r="O39" s="117"/>
      <c r="P39" s="116">
        <f>SUM(P5:P35)/31</f>
        <v>33.393548387096779</v>
      </c>
      <c r="Q39" s="117"/>
      <c r="R39" s="116">
        <f>SUM(R5:R35)/30</f>
        <v>26.576666666666668</v>
      </c>
      <c r="S39" s="117"/>
      <c r="T39" s="116">
        <f>SUM(T5:T35)/31</f>
        <v>24.693548387096772</v>
      </c>
      <c r="U39" s="117"/>
      <c r="V39" s="118">
        <f>SUM(V5:V35)/30</f>
        <v>13.640000000000004</v>
      </c>
      <c r="W39" s="119"/>
      <c r="X39" s="116">
        <f>SUM(X5:X35)/31</f>
        <v>7.6516129032258062</v>
      </c>
      <c r="Y39" s="117"/>
    </row>
    <row r="40" spans="1:36" ht="12.75" customHeight="1" thickBot="1" x14ac:dyDescent="0.2">
      <c r="A40" s="6" t="s">
        <v>16</v>
      </c>
      <c r="B40" s="116">
        <f>(B39+B41)/2</f>
        <v>7.6903225806451605</v>
      </c>
      <c r="C40" s="117"/>
      <c r="D40" s="116">
        <f>(D39+D41)/2</f>
        <v>8.3535714285714278</v>
      </c>
      <c r="E40" s="117"/>
      <c r="F40" s="116">
        <f>(F39+F41)/2</f>
        <v>14.166129032258066</v>
      </c>
      <c r="G40" s="117"/>
      <c r="H40" s="116">
        <f>(H39+H41)/2</f>
        <v>14.605</v>
      </c>
      <c r="I40" s="117"/>
      <c r="J40" s="116">
        <f>(J39+J41)/2</f>
        <v>18.974193548387095</v>
      </c>
      <c r="K40" s="117"/>
      <c r="L40" s="116">
        <f>(L39+L41)/2</f>
        <v>23.3</v>
      </c>
      <c r="M40" s="117"/>
      <c r="N40" s="116">
        <f>(N39+N41)/2</f>
        <v>25.079032258064515</v>
      </c>
      <c r="O40" s="117"/>
      <c r="P40" s="116">
        <f>(P39+P41)/2</f>
        <v>26.648387096774197</v>
      </c>
      <c r="Q40" s="117"/>
      <c r="R40" s="116">
        <f>(R39+R41)/2</f>
        <v>20.436666666666667</v>
      </c>
      <c r="S40" s="117"/>
      <c r="T40" s="116">
        <f>(T39+T41)/2</f>
        <v>18.58064516129032</v>
      </c>
      <c r="U40" s="117"/>
      <c r="V40" s="116">
        <f>(V39+V41)/2</f>
        <v>9.0366666666666688</v>
      </c>
      <c r="W40" s="117"/>
      <c r="X40" s="116">
        <f>(X39+X41)/2</f>
        <v>3.411290322580645</v>
      </c>
      <c r="Y40" s="117"/>
    </row>
    <row r="41" spans="1:36" ht="12.75" customHeight="1" thickBot="1" x14ac:dyDescent="0.2">
      <c r="A41" s="6" t="s">
        <v>17</v>
      </c>
      <c r="B41" s="116">
        <f>SUM(C5:C35)/31</f>
        <v>3.2064516129032263</v>
      </c>
      <c r="C41" s="117"/>
      <c r="D41" s="116">
        <f>SUM(E5:E34)/28</f>
        <v>2.4464285714285721</v>
      </c>
      <c r="E41" s="117"/>
      <c r="F41" s="116">
        <f>SUM(G5:G35)/31</f>
        <v>7.6000000000000005</v>
      </c>
      <c r="G41" s="117"/>
      <c r="H41" s="116">
        <f t="shared" ref="H41" si="0">SUM(I5:I34)/30</f>
        <v>7.74</v>
      </c>
      <c r="I41" s="117"/>
      <c r="J41" s="116">
        <f>SUM(K5:K35)/31</f>
        <v>11.406451612903224</v>
      </c>
      <c r="K41" s="117"/>
      <c r="L41" s="118">
        <f>SUM(M5:M35)/30</f>
        <v>15.709999999999999</v>
      </c>
      <c r="M41" s="119"/>
      <c r="N41" s="116">
        <f>SUM(O5:O35)/31</f>
        <v>18.019354838709674</v>
      </c>
      <c r="O41" s="117"/>
      <c r="P41" s="116">
        <f>SUM(Q5:Q35)/31</f>
        <v>19.903225806451616</v>
      </c>
      <c r="Q41" s="117"/>
      <c r="R41" s="118">
        <f>SUM(S5:S35)/30</f>
        <v>14.296666666666663</v>
      </c>
      <c r="S41" s="119"/>
      <c r="T41" s="116">
        <f>SUM(U5:U35)/31</f>
        <v>12.467741935483865</v>
      </c>
      <c r="U41" s="117"/>
      <c r="V41" s="118">
        <f>SUM(W5:W35)/30</f>
        <v>4.4333333333333336</v>
      </c>
      <c r="W41" s="119"/>
      <c r="X41" s="116">
        <f>SUM(Y5:Y35)/31</f>
        <v>-0.82903225806451619</v>
      </c>
      <c r="Y41" s="117"/>
    </row>
    <row r="42" spans="1:36" ht="12.75" customHeight="1" thickBot="1" x14ac:dyDescent="0.2">
      <c r="A42" s="6" t="s">
        <v>1</v>
      </c>
      <c r="B42" s="101">
        <v>-0.4</v>
      </c>
      <c r="C42" s="102"/>
      <c r="D42" s="101">
        <v>-1.6</v>
      </c>
      <c r="E42" s="102"/>
      <c r="F42" s="101">
        <v>0.1</v>
      </c>
      <c r="G42" s="102"/>
      <c r="H42" s="101">
        <v>1.3</v>
      </c>
      <c r="I42" s="102"/>
      <c r="J42" s="101">
        <v>3.6</v>
      </c>
      <c r="K42" s="102"/>
      <c r="L42" s="101">
        <v>11.9</v>
      </c>
      <c r="M42" s="102"/>
      <c r="N42" s="101">
        <v>12.1</v>
      </c>
      <c r="O42" s="102"/>
      <c r="P42" s="101">
        <v>17</v>
      </c>
      <c r="Q42" s="102"/>
      <c r="R42" s="101">
        <v>9.3000000000000007</v>
      </c>
      <c r="S42" s="102"/>
      <c r="T42" s="101">
        <v>7.7</v>
      </c>
      <c r="U42" s="102"/>
      <c r="V42" s="101">
        <v>-0.2</v>
      </c>
      <c r="W42" s="102"/>
      <c r="X42" s="101">
        <v>-7.8</v>
      </c>
      <c r="Y42" s="102"/>
    </row>
    <row r="43" spans="1:36" ht="12.75" customHeight="1" x14ac:dyDescent="0.15">
      <c r="A43" s="2"/>
      <c r="B43" s="2"/>
      <c r="C43" s="2"/>
      <c r="D43" s="2"/>
      <c r="E43" s="2"/>
      <c r="F43" s="2"/>
      <c r="G43" s="2"/>
    </row>
    <row r="44" spans="1:36" ht="12.75" customHeight="1" thickBot="1" x14ac:dyDescent="0.3">
      <c r="A44" s="76" t="s">
        <v>45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107"/>
      <c r="M44" s="107"/>
      <c r="N44" s="107"/>
      <c r="O44" s="107"/>
      <c r="P44" s="107"/>
      <c r="Q44" s="107"/>
      <c r="R44" s="107"/>
    </row>
    <row r="45" spans="1:36" ht="12.75" customHeight="1" thickBot="1" x14ac:dyDescent="0.3">
      <c r="A45" s="16" t="s">
        <v>25</v>
      </c>
      <c r="B45" s="15" t="s">
        <v>27</v>
      </c>
      <c r="C45" s="14" t="s">
        <v>26</v>
      </c>
      <c r="D45" s="108" t="s">
        <v>28</v>
      </c>
      <c r="E45" s="109"/>
      <c r="F45" s="110" t="s">
        <v>29</v>
      </c>
      <c r="G45" s="109"/>
      <c r="H45" s="111" t="s">
        <v>30</v>
      </c>
      <c r="I45" s="109"/>
      <c r="J45" s="112" t="s">
        <v>31</v>
      </c>
      <c r="K45" s="109"/>
      <c r="L45" s="113" t="s">
        <v>32</v>
      </c>
      <c r="M45" s="109"/>
      <c r="N45" s="114" t="s">
        <v>33</v>
      </c>
      <c r="O45" s="109"/>
      <c r="P45" s="115" t="s">
        <v>35</v>
      </c>
      <c r="Q45" s="109"/>
      <c r="R45" s="13" t="s">
        <v>34</v>
      </c>
    </row>
    <row r="46" spans="1:36" s="12" customFormat="1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customHeight="1" x14ac:dyDescent="0.35">
      <c r="B47" s="36"/>
      <c r="C47" s="36"/>
      <c r="D47" s="36"/>
      <c r="E47" s="36"/>
      <c r="F47" s="36"/>
      <c r="G47" s="36"/>
      <c r="L47" s="36" t="s">
        <v>47</v>
      </c>
    </row>
    <row r="48" spans="1:36" ht="24" customHeight="1" x14ac:dyDescent="0.55000000000000004">
      <c r="J48" s="17" t="s">
        <v>61</v>
      </c>
    </row>
    <row r="49" spans="1:36" s="12" customFormat="1" ht="10.5" customHeight="1" thickBo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 customHeight="1" thickBot="1" x14ac:dyDescent="0.3">
      <c r="A50" s="5" t="s">
        <v>18</v>
      </c>
      <c r="B50" s="103" t="s">
        <v>2</v>
      </c>
      <c r="C50" s="104"/>
      <c r="D50" s="103" t="s">
        <v>3</v>
      </c>
      <c r="E50" s="104"/>
      <c r="F50" s="103" t="s">
        <v>4</v>
      </c>
      <c r="G50" s="104"/>
      <c r="H50" s="103" t="s">
        <v>5</v>
      </c>
      <c r="I50" s="104"/>
      <c r="J50" s="103" t="s">
        <v>6</v>
      </c>
      <c r="K50" s="104"/>
      <c r="L50" s="103" t="s">
        <v>7</v>
      </c>
      <c r="M50" s="104"/>
      <c r="N50" s="103" t="s">
        <v>8</v>
      </c>
      <c r="O50" s="104"/>
      <c r="P50" s="103" t="s">
        <v>9</v>
      </c>
      <c r="Q50" s="104"/>
      <c r="R50" s="103" t="s">
        <v>10</v>
      </c>
      <c r="S50" s="104"/>
      <c r="T50" s="103" t="s">
        <v>11</v>
      </c>
      <c r="U50" s="104"/>
      <c r="V50" s="103" t="s">
        <v>12</v>
      </c>
      <c r="W50" s="104"/>
      <c r="X50" s="105" t="s">
        <v>13</v>
      </c>
      <c r="Y50" s="106"/>
    </row>
    <row r="51" spans="1:36" ht="12.75" customHeight="1" thickBot="1" x14ac:dyDescent="0.2">
      <c r="A51" s="6">
        <v>1</v>
      </c>
      <c r="B51" s="101" t="s">
        <v>14</v>
      </c>
      <c r="C51" s="102"/>
      <c r="D51" s="101" t="s">
        <v>14</v>
      </c>
      <c r="E51" s="102"/>
      <c r="F51" s="101" t="s">
        <v>14</v>
      </c>
      <c r="G51" s="102"/>
      <c r="H51" s="101" t="s">
        <v>14</v>
      </c>
      <c r="I51" s="102"/>
      <c r="J51" s="101">
        <v>2</v>
      </c>
      <c r="K51" s="102"/>
      <c r="L51" s="101" t="s">
        <v>14</v>
      </c>
      <c r="M51" s="102"/>
      <c r="N51" s="101" t="s">
        <v>14</v>
      </c>
      <c r="O51" s="102"/>
      <c r="P51" s="101" t="s">
        <v>14</v>
      </c>
      <c r="Q51" s="102"/>
      <c r="R51" s="101" t="s">
        <v>14</v>
      </c>
      <c r="S51" s="102"/>
      <c r="T51" s="101" t="s">
        <v>14</v>
      </c>
      <c r="U51" s="102"/>
      <c r="V51" s="101" t="s">
        <v>14</v>
      </c>
      <c r="W51" s="102"/>
      <c r="X51" s="101" t="s">
        <v>14</v>
      </c>
      <c r="Y51" s="102"/>
    </row>
    <row r="52" spans="1:36" ht="12.75" customHeight="1" thickBot="1" x14ac:dyDescent="0.2">
      <c r="A52" s="6">
        <v>2</v>
      </c>
      <c r="B52" s="101" t="s">
        <v>14</v>
      </c>
      <c r="C52" s="102"/>
      <c r="D52" s="101" t="s">
        <v>14</v>
      </c>
      <c r="E52" s="102"/>
      <c r="F52" s="101">
        <v>4.9000000000000004</v>
      </c>
      <c r="G52" s="102"/>
      <c r="H52" s="101" t="s">
        <v>14</v>
      </c>
      <c r="I52" s="102"/>
      <c r="J52" s="101">
        <v>2.5</v>
      </c>
      <c r="K52" s="102"/>
      <c r="L52" s="101" t="s">
        <v>14</v>
      </c>
      <c r="M52" s="102"/>
      <c r="N52" s="101" t="s">
        <v>14</v>
      </c>
      <c r="O52" s="102"/>
      <c r="P52" s="101" t="s">
        <v>14</v>
      </c>
      <c r="Q52" s="102"/>
      <c r="R52" s="101" t="s">
        <v>14</v>
      </c>
      <c r="S52" s="102"/>
      <c r="T52" s="101" t="s">
        <v>14</v>
      </c>
      <c r="U52" s="102"/>
      <c r="V52" s="101" t="s">
        <v>14</v>
      </c>
      <c r="W52" s="102"/>
      <c r="X52" s="101" t="s">
        <v>14</v>
      </c>
      <c r="Y52" s="102"/>
    </row>
    <row r="53" spans="1:36" ht="12.75" customHeight="1" thickBot="1" x14ac:dyDescent="0.2">
      <c r="A53" s="6">
        <v>3</v>
      </c>
      <c r="B53" s="101" t="s">
        <v>14</v>
      </c>
      <c r="C53" s="102"/>
      <c r="D53" s="101" t="s">
        <v>14</v>
      </c>
      <c r="E53" s="102"/>
      <c r="F53" s="101">
        <v>0.2</v>
      </c>
      <c r="G53" s="102"/>
      <c r="H53" s="101" t="s">
        <v>14</v>
      </c>
      <c r="I53" s="102"/>
      <c r="J53" s="101">
        <v>3.8</v>
      </c>
      <c r="K53" s="102"/>
      <c r="L53" s="101" t="s">
        <v>14</v>
      </c>
      <c r="M53" s="102"/>
      <c r="N53" s="101" t="s">
        <v>14</v>
      </c>
      <c r="O53" s="102"/>
      <c r="P53" s="101" t="s">
        <v>14</v>
      </c>
      <c r="Q53" s="102"/>
      <c r="R53" s="101" t="s">
        <v>14</v>
      </c>
      <c r="S53" s="102"/>
      <c r="T53" s="101" t="s">
        <v>14</v>
      </c>
      <c r="U53" s="102"/>
      <c r="V53" s="101" t="s">
        <v>14</v>
      </c>
      <c r="W53" s="102"/>
      <c r="X53" s="101" t="s">
        <v>14</v>
      </c>
      <c r="Y53" s="102"/>
    </row>
    <row r="54" spans="1:36" ht="12.75" customHeight="1" thickBot="1" x14ac:dyDescent="0.2">
      <c r="A54" s="6">
        <v>4</v>
      </c>
      <c r="B54" s="101">
        <v>1</v>
      </c>
      <c r="C54" s="102"/>
      <c r="D54" s="101" t="s">
        <v>14</v>
      </c>
      <c r="E54" s="102"/>
      <c r="F54" s="101" t="s">
        <v>14</v>
      </c>
      <c r="G54" s="102"/>
      <c r="H54" s="101" t="s">
        <v>14</v>
      </c>
      <c r="I54" s="102"/>
      <c r="J54" s="101">
        <v>12.7</v>
      </c>
      <c r="K54" s="102"/>
      <c r="L54" s="101" t="s">
        <v>14</v>
      </c>
      <c r="M54" s="102"/>
      <c r="N54" s="101" t="s">
        <v>14</v>
      </c>
      <c r="O54" s="102"/>
      <c r="P54" s="101" t="s">
        <v>14</v>
      </c>
      <c r="Q54" s="102"/>
      <c r="R54" s="101" t="s">
        <v>14</v>
      </c>
      <c r="S54" s="102"/>
      <c r="T54" s="101">
        <v>0.1</v>
      </c>
      <c r="U54" s="102"/>
      <c r="V54" s="101" t="s">
        <v>14</v>
      </c>
      <c r="W54" s="102"/>
      <c r="X54" s="101" t="s">
        <v>14</v>
      </c>
      <c r="Y54" s="102"/>
    </row>
    <row r="55" spans="1:36" ht="12.75" customHeight="1" thickBot="1" x14ac:dyDescent="0.2">
      <c r="A55" s="6">
        <v>5</v>
      </c>
      <c r="B55" s="101" t="s">
        <v>14</v>
      </c>
      <c r="C55" s="102"/>
      <c r="D55" s="101" t="s">
        <v>14</v>
      </c>
      <c r="E55" s="102"/>
      <c r="F55" s="101">
        <v>2.6</v>
      </c>
      <c r="G55" s="102"/>
      <c r="H55" s="101" t="s">
        <v>14</v>
      </c>
      <c r="I55" s="102"/>
      <c r="J55" s="101" t="s">
        <v>14</v>
      </c>
      <c r="K55" s="102"/>
      <c r="L55" s="101" t="s">
        <v>14</v>
      </c>
      <c r="M55" s="102"/>
      <c r="N55" s="101" t="s">
        <v>14</v>
      </c>
      <c r="O55" s="102"/>
      <c r="P55" s="101" t="s">
        <v>14</v>
      </c>
      <c r="Q55" s="102"/>
      <c r="R55" s="101" t="s">
        <v>14</v>
      </c>
      <c r="S55" s="102"/>
      <c r="T55" s="101" t="s">
        <v>14</v>
      </c>
      <c r="U55" s="102"/>
      <c r="V55" s="101" t="s">
        <v>14</v>
      </c>
      <c r="W55" s="102"/>
      <c r="X55" s="101" t="s">
        <v>14</v>
      </c>
      <c r="Y55" s="102"/>
    </row>
    <row r="56" spans="1:36" ht="12.75" customHeight="1" thickBot="1" x14ac:dyDescent="0.2">
      <c r="A56" s="6">
        <v>6</v>
      </c>
      <c r="B56" s="101">
        <v>0.1</v>
      </c>
      <c r="C56" s="102"/>
      <c r="D56" s="101" t="s">
        <v>14</v>
      </c>
      <c r="E56" s="102"/>
      <c r="F56" s="101" t="s">
        <v>14</v>
      </c>
      <c r="G56" s="102"/>
      <c r="H56" s="101" t="s">
        <v>14</v>
      </c>
      <c r="I56" s="102"/>
      <c r="J56" s="101" t="s">
        <v>14</v>
      </c>
      <c r="K56" s="102"/>
      <c r="L56" s="101" t="s">
        <v>14</v>
      </c>
      <c r="M56" s="102"/>
      <c r="N56" s="101" t="s">
        <v>14</v>
      </c>
      <c r="O56" s="102"/>
      <c r="P56" s="101" t="s">
        <v>14</v>
      </c>
      <c r="Q56" s="102"/>
      <c r="R56" s="101" t="s">
        <v>14</v>
      </c>
      <c r="S56" s="102"/>
      <c r="T56" s="101" t="s">
        <v>14</v>
      </c>
      <c r="U56" s="102"/>
      <c r="V56" s="101" t="s">
        <v>14</v>
      </c>
      <c r="W56" s="102"/>
      <c r="X56" s="101" t="s">
        <v>14</v>
      </c>
      <c r="Y56" s="102"/>
    </row>
    <row r="57" spans="1:36" ht="12.75" customHeight="1" thickBot="1" x14ac:dyDescent="0.2">
      <c r="A57" s="6">
        <v>7</v>
      </c>
      <c r="B57" s="101" t="s">
        <v>14</v>
      </c>
      <c r="C57" s="102"/>
      <c r="D57" s="101" t="s">
        <v>14</v>
      </c>
      <c r="E57" s="102"/>
      <c r="F57" s="101" t="s">
        <v>14</v>
      </c>
      <c r="G57" s="102"/>
      <c r="H57" s="101" t="s">
        <v>14</v>
      </c>
      <c r="I57" s="102"/>
      <c r="J57" s="101" t="s">
        <v>14</v>
      </c>
      <c r="K57" s="102"/>
      <c r="L57" s="101" t="s">
        <v>14</v>
      </c>
      <c r="M57" s="102"/>
      <c r="N57" s="101" t="s">
        <v>14</v>
      </c>
      <c r="O57" s="102"/>
      <c r="P57" s="101" t="s">
        <v>14</v>
      </c>
      <c r="Q57" s="102"/>
      <c r="R57" s="101" t="s">
        <v>14</v>
      </c>
      <c r="S57" s="102"/>
      <c r="T57" s="101" t="s">
        <v>14</v>
      </c>
      <c r="U57" s="102"/>
      <c r="V57" s="101" t="s">
        <v>14</v>
      </c>
      <c r="W57" s="102"/>
      <c r="X57" s="101" t="s">
        <v>14</v>
      </c>
      <c r="Y57" s="102"/>
    </row>
    <row r="58" spans="1:36" ht="12.75" customHeight="1" thickBot="1" x14ac:dyDescent="0.2">
      <c r="A58" s="6">
        <v>8</v>
      </c>
      <c r="B58" s="101" t="s">
        <v>14</v>
      </c>
      <c r="C58" s="102"/>
      <c r="D58" s="101" t="s">
        <v>14</v>
      </c>
      <c r="E58" s="102"/>
      <c r="F58" s="101">
        <v>15.56</v>
      </c>
      <c r="G58" s="102"/>
      <c r="H58" s="101" t="s">
        <v>14</v>
      </c>
      <c r="I58" s="102"/>
      <c r="J58" s="101" t="s">
        <v>14</v>
      </c>
      <c r="K58" s="102"/>
      <c r="L58" s="101" t="s">
        <v>14</v>
      </c>
      <c r="M58" s="102"/>
      <c r="N58" s="101" t="s">
        <v>14</v>
      </c>
      <c r="O58" s="102"/>
      <c r="P58" s="101" t="s">
        <v>14</v>
      </c>
      <c r="Q58" s="102"/>
      <c r="R58" s="101" t="s">
        <v>14</v>
      </c>
      <c r="S58" s="102"/>
      <c r="T58" s="101" t="s">
        <v>14</v>
      </c>
      <c r="U58" s="102"/>
      <c r="V58" s="101" t="s">
        <v>14</v>
      </c>
      <c r="W58" s="102"/>
      <c r="X58" s="101" t="s">
        <v>14</v>
      </c>
      <c r="Y58" s="102"/>
    </row>
    <row r="59" spans="1:36" ht="12.75" customHeight="1" thickBot="1" x14ac:dyDescent="0.2">
      <c r="A59" s="6">
        <v>9</v>
      </c>
      <c r="B59" s="101" t="s">
        <v>14</v>
      </c>
      <c r="C59" s="102"/>
      <c r="D59" s="101" t="s">
        <v>14</v>
      </c>
      <c r="E59" s="102"/>
      <c r="F59" s="101" t="s">
        <v>14</v>
      </c>
      <c r="G59" s="102"/>
      <c r="H59" s="101" t="s">
        <v>14</v>
      </c>
      <c r="I59" s="102"/>
      <c r="J59" s="101" t="s">
        <v>14</v>
      </c>
      <c r="K59" s="102"/>
      <c r="L59" s="101" t="s">
        <v>14</v>
      </c>
      <c r="M59" s="102"/>
      <c r="N59" s="101">
        <v>1.3</v>
      </c>
      <c r="O59" s="102"/>
      <c r="P59" s="101" t="s">
        <v>14</v>
      </c>
      <c r="Q59" s="102"/>
      <c r="R59" s="101" t="s">
        <v>14</v>
      </c>
      <c r="S59" s="102"/>
      <c r="T59" s="101">
        <v>15.8</v>
      </c>
      <c r="U59" s="102"/>
      <c r="V59" s="101" t="s">
        <v>14</v>
      </c>
      <c r="W59" s="102"/>
      <c r="X59" s="101" t="s">
        <v>14</v>
      </c>
      <c r="Y59" s="102"/>
    </row>
    <row r="60" spans="1:36" ht="12.75" customHeight="1" thickBot="1" x14ac:dyDescent="0.2">
      <c r="A60" s="6">
        <v>10</v>
      </c>
      <c r="B60" s="101" t="s">
        <v>14</v>
      </c>
      <c r="C60" s="102"/>
      <c r="D60" s="101" t="s">
        <v>14</v>
      </c>
      <c r="E60" s="102"/>
      <c r="F60" s="101" t="s">
        <v>14</v>
      </c>
      <c r="G60" s="102"/>
      <c r="H60" s="101" t="s">
        <v>14</v>
      </c>
      <c r="I60" s="102"/>
      <c r="J60" s="101">
        <v>3.8</v>
      </c>
      <c r="K60" s="102"/>
      <c r="L60" s="101">
        <v>7.5</v>
      </c>
      <c r="M60" s="102"/>
      <c r="N60" s="101" t="s">
        <v>14</v>
      </c>
      <c r="O60" s="102"/>
      <c r="P60" s="101" t="s">
        <v>14</v>
      </c>
      <c r="Q60" s="102"/>
      <c r="R60" s="101" t="s">
        <v>14</v>
      </c>
      <c r="S60" s="102"/>
      <c r="T60" s="101" t="s">
        <v>14</v>
      </c>
      <c r="U60" s="102"/>
      <c r="V60" s="101" t="s">
        <v>14</v>
      </c>
      <c r="W60" s="102"/>
      <c r="X60" s="101" t="s">
        <v>14</v>
      </c>
      <c r="Y60" s="102"/>
    </row>
    <row r="61" spans="1:36" ht="12.75" customHeight="1" thickBot="1" x14ac:dyDescent="0.2">
      <c r="A61" s="6">
        <v>11</v>
      </c>
      <c r="B61" s="101">
        <v>1</v>
      </c>
      <c r="C61" s="102"/>
      <c r="D61" s="101" t="s">
        <v>14</v>
      </c>
      <c r="E61" s="102"/>
      <c r="F61" s="101" t="s">
        <v>14</v>
      </c>
      <c r="G61" s="102"/>
      <c r="H61" s="101" t="s">
        <v>14</v>
      </c>
      <c r="I61" s="102"/>
      <c r="J61" s="101">
        <v>1.2</v>
      </c>
      <c r="K61" s="102"/>
      <c r="L61" s="101" t="s">
        <v>14</v>
      </c>
      <c r="M61" s="102"/>
      <c r="N61" s="101" t="s">
        <v>14</v>
      </c>
      <c r="O61" s="102"/>
      <c r="P61" s="101" t="s">
        <v>14</v>
      </c>
      <c r="Q61" s="102"/>
      <c r="R61" s="101" t="s">
        <v>14</v>
      </c>
      <c r="S61" s="102"/>
      <c r="T61" s="101" t="s">
        <v>14</v>
      </c>
      <c r="U61" s="102"/>
      <c r="V61" s="101">
        <v>14.5</v>
      </c>
      <c r="W61" s="102"/>
      <c r="X61" s="101" t="s">
        <v>14</v>
      </c>
      <c r="Y61" s="102"/>
    </row>
    <row r="62" spans="1:36" ht="12.75" customHeight="1" thickBot="1" x14ac:dyDescent="0.2">
      <c r="A62" s="6">
        <v>12</v>
      </c>
      <c r="B62" s="101" t="s">
        <v>14</v>
      </c>
      <c r="C62" s="102"/>
      <c r="D62" s="101" t="s">
        <v>14</v>
      </c>
      <c r="E62" s="102"/>
      <c r="F62" s="101" t="s">
        <v>14</v>
      </c>
      <c r="G62" s="102"/>
      <c r="H62" s="101" t="s">
        <v>14</v>
      </c>
      <c r="I62" s="102"/>
      <c r="J62" s="101">
        <v>0.2</v>
      </c>
      <c r="K62" s="102"/>
      <c r="L62" s="101" t="s">
        <v>14</v>
      </c>
      <c r="M62" s="102"/>
      <c r="N62" s="101" t="s">
        <v>14</v>
      </c>
      <c r="O62" s="102"/>
      <c r="P62" s="101" t="s">
        <v>14</v>
      </c>
      <c r="Q62" s="102"/>
      <c r="R62" s="101" t="s">
        <v>14</v>
      </c>
      <c r="S62" s="102"/>
      <c r="T62" s="101" t="s">
        <v>14</v>
      </c>
      <c r="U62" s="102"/>
      <c r="V62" s="101" t="s">
        <v>14</v>
      </c>
      <c r="W62" s="102"/>
      <c r="X62" s="101" t="s">
        <v>14</v>
      </c>
      <c r="Y62" s="102"/>
    </row>
    <row r="63" spans="1:36" ht="12.75" customHeight="1" thickBot="1" x14ac:dyDescent="0.2">
      <c r="A63" s="6">
        <v>13</v>
      </c>
      <c r="B63" s="101">
        <v>1.1000000000000001</v>
      </c>
      <c r="C63" s="102"/>
      <c r="D63" s="101">
        <v>1.5</v>
      </c>
      <c r="E63" s="102"/>
      <c r="F63" s="101" t="s">
        <v>14</v>
      </c>
      <c r="G63" s="102"/>
      <c r="H63" s="101" t="s">
        <v>14</v>
      </c>
      <c r="I63" s="102"/>
      <c r="J63" s="101" t="s">
        <v>14</v>
      </c>
      <c r="K63" s="102"/>
      <c r="L63" s="101">
        <v>2.5</v>
      </c>
      <c r="M63" s="102"/>
      <c r="N63" s="101" t="s">
        <v>14</v>
      </c>
      <c r="O63" s="102"/>
      <c r="P63" s="101" t="s">
        <v>14</v>
      </c>
      <c r="Q63" s="102"/>
      <c r="R63" s="101" t="s">
        <v>14</v>
      </c>
      <c r="S63" s="102"/>
      <c r="T63" s="101">
        <v>3</v>
      </c>
      <c r="U63" s="102"/>
      <c r="V63" s="101" t="s">
        <v>14</v>
      </c>
      <c r="W63" s="102"/>
      <c r="X63" s="101" t="s">
        <v>14</v>
      </c>
      <c r="Y63" s="102"/>
    </row>
    <row r="64" spans="1:36" ht="12.75" customHeight="1" thickBot="1" x14ac:dyDescent="0.2">
      <c r="A64" s="6">
        <v>14</v>
      </c>
      <c r="B64" s="101">
        <v>6.14</v>
      </c>
      <c r="C64" s="102"/>
      <c r="D64" s="101">
        <v>18.8</v>
      </c>
      <c r="E64" s="102"/>
      <c r="F64" s="101" t="s">
        <v>14</v>
      </c>
      <c r="G64" s="102"/>
      <c r="H64" s="101" t="s">
        <v>14</v>
      </c>
      <c r="I64" s="102"/>
      <c r="J64" s="101" t="s">
        <v>14</v>
      </c>
      <c r="K64" s="102"/>
      <c r="L64" s="101" t="s">
        <v>14</v>
      </c>
      <c r="M64" s="102"/>
      <c r="N64" s="101" t="s">
        <v>14</v>
      </c>
      <c r="O64" s="102"/>
      <c r="P64" s="101" t="s">
        <v>14</v>
      </c>
      <c r="Q64" s="102"/>
      <c r="R64" s="101" t="s">
        <v>14</v>
      </c>
      <c r="S64" s="102"/>
      <c r="T64" s="101" t="s">
        <v>14</v>
      </c>
      <c r="U64" s="102"/>
      <c r="V64" s="101" t="s">
        <v>14</v>
      </c>
      <c r="W64" s="102"/>
      <c r="X64" s="101">
        <v>15</v>
      </c>
      <c r="Y64" s="102"/>
    </row>
    <row r="65" spans="1:25" ht="12.75" customHeight="1" thickBot="1" x14ac:dyDescent="0.2">
      <c r="A65" s="6">
        <v>15</v>
      </c>
      <c r="B65" s="101">
        <v>17</v>
      </c>
      <c r="C65" s="102"/>
      <c r="D65" s="101" t="s">
        <v>14</v>
      </c>
      <c r="E65" s="102"/>
      <c r="F65" s="101" t="s">
        <v>14</v>
      </c>
      <c r="G65" s="102"/>
      <c r="H65" s="101" t="s">
        <v>14</v>
      </c>
      <c r="I65" s="102"/>
      <c r="J65" s="101" t="s">
        <v>14</v>
      </c>
      <c r="K65" s="102"/>
      <c r="L65" s="101" t="s">
        <v>14</v>
      </c>
      <c r="M65" s="102"/>
      <c r="N65" s="101">
        <v>15</v>
      </c>
      <c r="O65" s="102"/>
      <c r="P65" s="101" t="s">
        <v>14</v>
      </c>
      <c r="Q65" s="102"/>
      <c r="R65" s="101" t="s">
        <v>14</v>
      </c>
      <c r="S65" s="102"/>
      <c r="T65" s="101" t="s">
        <v>14</v>
      </c>
      <c r="U65" s="102"/>
      <c r="V65" s="101">
        <v>18.8</v>
      </c>
      <c r="W65" s="102"/>
      <c r="X65" s="101">
        <v>18.2</v>
      </c>
      <c r="Y65" s="102"/>
    </row>
    <row r="66" spans="1:25" ht="12.75" customHeight="1" thickBot="1" x14ac:dyDescent="0.2">
      <c r="A66" s="6">
        <v>16</v>
      </c>
      <c r="B66" s="101" t="s">
        <v>14</v>
      </c>
      <c r="C66" s="102"/>
      <c r="D66" s="101" t="s">
        <v>14</v>
      </c>
      <c r="E66" s="102"/>
      <c r="F66" s="101" t="s">
        <v>14</v>
      </c>
      <c r="G66" s="102"/>
      <c r="H66" s="101" t="s">
        <v>14</v>
      </c>
      <c r="I66" s="102"/>
      <c r="J66" s="101" t="s">
        <v>14</v>
      </c>
      <c r="K66" s="102"/>
      <c r="L66" s="101" t="s">
        <v>14</v>
      </c>
      <c r="M66" s="102"/>
      <c r="N66" s="101" t="s">
        <v>14</v>
      </c>
      <c r="O66" s="102"/>
      <c r="P66" s="101" t="s">
        <v>14</v>
      </c>
      <c r="Q66" s="102"/>
      <c r="R66" s="101" t="s">
        <v>14</v>
      </c>
      <c r="S66" s="102"/>
      <c r="T66" s="101" t="s">
        <v>14</v>
      </c>
      <c r="U66" s="102"/>
      <c r="V66" s="101">
        <v>16.8</v>
      </c>
      <c r="W66" s="102"/>
      <c r="X66" s="101" t="s">
        <v>14</v>
      </c>
      <c r="Y66" s="102"/>
    </row>
    <row r="67" spans="1:25" ht="12.75" customHeight="1" thickBot="1" x14ac:dyDescent="0.2">
      <c r="A67" s="6">
        <v>17</v>
      </c>
      <c r="B67" s="101" t="s">
        <v>14</v>
      </c>
      <c r="C67" s="102"/>
      <c r="D67" s="101" t="s">
        <v>14</v>
      </c>
      <c r="E67" s="102"/>
      <c r="F67" s="101" t="s">
        <v>14</v>
      </c>
      <c r="G67" s="102"/>
      <c r="H67" s="101" t="s">
        <v>14</v>
      </c>
      <c r="I67" s="102"/>
      <c r="J67" s="101">
        <v>7</v>
      </c>
      <c r="K67" s="102"/>
      <c r="L67" s="101" t="s">
        <v>14</v>
      </c>
      <c r="M67" s="102"/>
      <c r="N67" s="101" t="s">
        <v>14</v>
      </c>
      <c r="O67" s="102"/>
      <c r="P67" s="101" t="s">
        <v>14</v>
      </c>
      <c r="Q67" s="102"/>
      <c r="R67" s="101">
        <v>20.5</v>
      </c>
      <c r="S67" s="102"/>
      <c r="T67" s="101">
        <v>0.2</v>
      </c>
      <c r="U67" s="102"/>
      <c r="V67" s="101">
        <v>16.7</v>
      </c>
      <c r="W67" s="102"/>
      <c r="X67" s="101" t="s">
        <v>14</v>
      </c>
      <c r="Y67" s="102"/>
    </row>
    <row r="68" spans="1:25" ht="12.75" customHeight="1" thickBot="1" x14ac:dyDescent="0.2">
      <c r="A68" s="6">
        <v>18</v>
      </c>
      <c r="B68" s="101" t="s">
        <v>14</v>
      </c>
      <c r="C68" s="102"/>
      <c r="D68" s="101" t="s">
        <v>14</v>
      </c>
      <c r="E68" s="102"/>
      <c r="F68" s="101" t="s">
        <v>14</v>
      </c>
      <c r="G68" s="102"/>
      <c r="H68" s="101" t="s">
        <v>14</v>
      </c>
      <c r="I68" s="102"/>
      <c r="J68" s="101">
        <v>12.8</v>
      </c>
      <c r="K68" s="102"/>
      <c r="L68" s="101" t="s">
        <v>14</v>
      </c>
      <c r="M68" s="102"/>
      <c r="N68" s="101" t="s">
        <v>14</v>
      </c>
      <c r="O68" s="102"/>
      <c r="P68" s="101" t="s">
        <v>14</v>
      </c>
      <c r="Q68" s="102"/>
      <c r="R68" s="101" t="s">
        <v>14</v>
      </c>
      <c r="S68" s="102"/>
      <c r="T68" s="101">
        <v>43.7</v>
      </c>
      <c r="U68" s="102"/>
      <c r="V68" s="101" t="s">
        <v>14</v>
      </c>
      <c r="W68" s="102"/>
      <c r="X68" s="101" t="s">
        <v>14</v>
      </c>
      <c r="Y68" s="102"/>
    </row>
    <row r="69" spans="1:25" ht="12.75" customHeight="1" thickBot="1" x14ac:dyDescent="0.2">
      <c r="A69" s="6">
        <v>19</v>
      </c>
      <c r="B69" s="101" t="s">
        <v>14</v>
      </c>
      <c r="C69" s="102"/>
      <c r="D69" s="101" t="s">
        <v>14</v>
      </c>
      <c r="E69" s="102"/>
      <c r="F69" s="101" t="s">
        <v>14</v>
      </c>
      <c r="G69" s="102"/>
      <c r="H69" s="101" t="s">
        <v>14</v>
      </c>
      <c r="I69" s="102"/>
      <c r="J69" s="101" t="s">
        <v>14</v>
      </c>
      <c r="K69" s="102"/>
      <c r="L69" s="101" t="s">
        <v>14</v>
      </c>
      <c r="M69" s="102"/>
      <c r="N69" s="101">
        <v>32.5</v>
      </c>
      <c r="O69" s="102"/>
      <c r="P69" s="101" t="s">
        <v>14</v>
      </c>
      <c r="Q69" s="102"/>
      <c r="R69" s="101" t="s">
        <v>14</v>
      </c>
      <c r="S69" s="102"/>
      <c r="T69" s="101">
        <v>1</v>
      </c>
      <c r="U69" s="102"/>
      <c r="V69" s="101" t="s">
        <v>14</v>
      </c>
      <c r="W69" s="102"/>
      <c r="X69" s="101" t="s">
        <v>14</v>
      </c>
      <c r="Y69" s="102"/>
    </row>
    <row r="70" spans="1:25" ht="12.75" customHeight="1" thickBot="1" x14ac:dyDescent="0.2">
      <c r="A70" s="6">
        <v>20</v>
      </c>
      <c r="B70" s="101" t="s">
        <v>14</v>
      </c>
      <c r="C70" s="102"/>
      <c r="D70" s="101" t="s">
        <v>14</v>
      </c>
      <c r="E70" s="102"/>
      <c r="F70" s="101" t="s">
        <v>14</v>
      </c>
      <c r="G70" s="102"/>
      <c r="H70" s="101">
        <v>7.2</v>
      </c>
      <c r="I70" s="102"/>
      <c r="J70" s="101">
        <v>0.1</v>
      </c>
      <c r="K70" s="102"/>
      <c r="L70" s="101" t="s">
        <v>14</v>
      </c>
      <c r="M70" s="102"/>
      <c r="N70" s="101" t="s">
        <v>14</v>
      </c>
      <c r="O70" s="102"/>
      <c r="P70" s="101" t="s">
        <v>14</v>
      </c>
      <c r="Q70" s="102"/>
      <c r="R70" s="101">
        <v>0.2</v>
      </c>
      <c r="S70" s="102"/>
      <c r="T70" s="101">
        <v>58.5</v>
      </c>
      <c r="U70" s="102"/>
      <c r="V70" s="101" t="s">
        <v>14</v>
      </c>
      <c r="W70" s="102"/>
      <c r="X70" s="101" t="s">
        <v>14</v>
      </c>
      <c r="Y70" s="102"/>
    </row>
    <row r="71" spans="1:25" ht="12.75" customHeight="1" thickBot="1" x14ac:dyDescent="0.2">
      <c r="A71" s="6">
        <v>21</v>
      </c>
      <c r="B71" s="101" t="s">
        <v>14</v>
      </c>
      <c r="C71" s="102"/>
      <c r="D71" s="101" t="s">
        <v>14</v>
      </c>
      <c r="E71" s="102"/>
      <c r="F71" s="101" t="s">
        <v>14</v>
      </c>
      <c r="G71" s="102"/>
      <c r="H71" s="101" t="s">
        <v>14</v>
      </c>
      <c r="I71" s="102"/>
      <c r="J71" s="101" t="s">
        <v>14</v>
      </c>
      <c r="K71" s="102"/>
      <c r="L71" s="101" t="s">
        <v>14</v>
      </c>
      <c r="M71" s="102"/>
      <c r="N71" s="101" t="s">
        <v>14</v>
      </c>
      <c r="O71" s="102"/>
      <c r="P71" s="101" t="s">
        <v>14</v>
      </c>
      <c r="Q71" s="102"/>
      <c r="R71" s="101" t="s">
        <v>14</v>
      </c>
      <c r="S71" s="102"/>
      <c r="T71" s="101" t="s">
        <v>14</v>
      </c>
      <c r="U71" s="102"/>
      <c r="V71" s="101" t="s">
        <v>14</v>
      </c>
      <c r="W71" s="102"/>
      <c r="X71" s="101" t="s">
        <v>14</v>
      </c>
      <c r="Y71" s="102"/>
    </row>
    <row r="72" spans="1:25" ht="12.75" customHeight="1" thickBot="1" x14ac:dyDescent="0.2">
      <c r="A72" s="6">
        <v>22</v>
      </c>
      <c r="B72" s="101" t="s">
        <v>14</v>
      </c>
      <c r="C72" s="102"/>
      <c r="D72" s="101" t="s">
        <v>14</v>
      </c>
      <c r="E72" s="102"/>
      <c r="F72" s="101" t="s">
        <v>14</v>
      </c>
      <c r="G72" s="102"/>
      <c r="H72" s="101" t="s">
        <v>14</v>
      </c>
      <c r="I72" s="102"/>
      <c r="J72" s="101" t="s">
        <v>14</v>
      </c>
      <c r="K72" s="102"/>
      <c r="L72" s="101" t="s">
        <v>14</v>
      </c>
      <c r="M72" s="102"/>
      <c r="N72" s="101" t="s">
        <v>14</v>
      </c>
      <c r="O72" s="102"/>
      <c r="P72" s="101" t="s">
        <v>14</v>
      </c>
      <c r="Q72" s="102"/>
      <c r="R72" s="101">
        <v>20.2</v>
      </c>
      <c r="S72" s="102"/>
      <c r="T72" s="101" t="s">
        <v>14</v>
      </c>
      <c r="U72" s="102"/>
      <c r="V72" s="101" t="s">
        <v>14</v>
      </c>
      <c r="W72" s="102"/>
      <c r="X72" s="101" t="s">
        <v>14</v>
      </c>
      <c r="Y72" s="102"/>
    </row>
    <row r="73" spans="1:25" ht="12.75" customHeight="1" thickBot="1" x14ac:dyDescent="0.2">
      <c r="A73" s="6">
        <v>23</v>
      </c>
      <c r="B73" s="101" t="s">
        <v>14</v>
      </c>
      <c r="C73" s="102"/>
      <c r="D73" s="101" t="s">
        <v>14</v>
      </c>
      <c r="E73" s="102"/>
      <c r="F73" s="101" t="s">
        <v>14</v>
      </c>
      <c r="G73" s="102"/>
      <c r="H73" s="101" t="s">
        <v>14</v>
      </c>
      <c r="I73" s="102"/>
      <c r="J73" s="101" t="s">
        <v>14</v>
      </c>
      <c r="K73" s="102"/>
      <c r="L73" s="101" t="s">
        <v>14</v>
      </c>
      <c r="M73" s="102"/>
      <c r="N73" s="101" t="s">
        <v>14</v>
      </c>
      <c r="O73" s="102"/>
      <c r="P73" s="101" t="s">
        <v>14</v>
      </c>
      <c r="Q73" s="102"/>
      <c r="R73" s="101" t="s">
        <v>14</v>
      </c>
      <c r="S73" s="102"/>
      <c r="T73" s="101" t="s">
        <v>14</v>
      </c>
      <c r="U73" s="102"/>
      <c r="V73" s="101" t="s">
        <v>14</v>
      </c>
      <c r="W73" s="102"/>
      <c r="X73" s="101" t="s">
        <v>14</v>
      </c>
      <c r="Y73" s="102"/>
    </row>
    <row r="74" spans="1:25" ht="12.75" customHeight="1" thickBot="1" x14ac:dyDescent="0.2">
      <c r="A74" s="6">
        <v>24</v>
      </c>
      <c r="B74" s="101" t="s">
        <v>14</v>
      </c>
      <c r="C74" s="102"/>
      <c r="D74" s="101">
        <v>1</v>
      </c>
      <c r="E74" s="102"/>
      <c r="F74" s="101" t="s">
        <v>14</v>
      </c>
      <c r="G74" s="102"/>
      <c r="H74" s="101" t="s">
        <v>14</v>
      </c>
      <c r="I74" s="102"/>
      <c r="J74" s="101">
        <v>4</v>
      </c>
      <c r="K74" s="102"/>
      <c r="L74" s="101" t="s">
        <v>14</v>
      </c>
      <c r="M74" s="102"/>
      <c r="N74" s="101" t="s">
        <v>14</v>
      </c>
      <c r="O74" s="102"/>
      <c r="P74" s="101" t="s">
        <v>14</v>
      </c>
      <c r="Q74" s="102"/>
      <c r="R74" s="101" t="s">
        <v>14</v>
      </c>
      <c r="S74" s="102"/>
      <c r="T74" s="101" t="s">
        <v>14</v>
      </c>
      <c r="U74" s="102"/>
      <c r="V74" s="101" t="s">
        <v>14</v>
      </c>
      <c r="W74" s="102"/>
      <c r="X74" s="101" t="s">
        <v>14</v>
      </c>
      <c r="Y74" s="102"/>
    </row>
    <row r="75" spans="1:25" ht="12.75" customHeight="1" thickBot="1" x14ac:dyDescent="0.2">
      <c r="A75" s="6">
        <v>25</v>
      </c>
      <c r="B75" s="101" t="s">
        <v>14</v>
      </c>
      <c r="C75" s="102"/>
      <c r="D75" s="101">
        <v>3.4</v>
      </c>
      <c r="E75" s="102"/>
      <c r="F75" s="101" t="s">
        <v>14</v>
      </c>
      <c r="G75" s="102"/>
      <c r="H75" s="101" t="s">
        <v>14</v>
      </c>
      <c r="I75" s="102"/>
      <c r="J75" s="101" t="s">
        <v>14</v>
      </c>
      <c r="K75" s="102"/>
      <c r="L75" s="101" t="s">
        <v>14</v>
      </c>
      <c r="M75" s="102"/>
      <c r="N75" s="101" t="s">
        <v>14</v>
      </c>
      <c r="O75" s="102"/>
      <c r="P75" s="101" t="s">
        <v>14</v>
      </c>
      <c r="Q75" s="102"/>
      <c r="R75" s="101" t="s">
        <v>14</v>
      </c>
      <c r="S75" s="102"/>
      <c r="T75" s="101" t="s">
        <v>14</v>
      </c>
      <c r="U75" s="102"/>
      <c r="V75" s="101" t="s">
        <v>14</v>
      </c>
      <c r="W75" s="102"/>
      <c r="X75" s="101" t="s">
        <v>14</v>
      </c>
      <c r="Y75" s="102"/>
    </row>
    <row r="76" spans="1:25" ht="12.75" customHeight="1" thickBot="1" x14ac:dyDescent="0.2">
      <c r="A76" s="6">
        <v>26</v>
      </c>
      <c r="B76" s="101" t="s">
        <v>14</v>
      </c>
      <c r="C76" s="102"/>
      <c r="D76" s="101" t="s">
        <v>14</v>
      </c>
      <c r="E76" s="102"/>
      <c r="F76" s="101" t="s">
        <v>14</v>
      </c>
      <c r="G76" s="102"/>
      <c r="H76" s="101" t="s">
        <v>14</v>
      </c>
      <c r="I76" s="102"/>
      <c r="J76" s="101" t="s">
        <v>14</v>
      </c>
      <c r="K76" s="102"/>
      <c r="L76" s="101" t="s">
        <v>14</v>
      </c>
      <c r="M76" s="102"/>
      <c r="N76" s="101" t="s">
        <v>14</v>
      </c>
      <c r="O76" s="102"/>
      <c r="P76" s="101" t="s">
        <v>14</v>
      </c>
      <c r="Q76" s="102"/>
      <c r="R76" s="101" t="s">
        <v>14</v>
      </c>
      <c r="S76" s="102"/>
      <c r="T76" s="101" t="s">
        <v>14</v>
      </c>
      <c r="U76" s="102"/>
      <c r="V76" s="101" t="s">
        <v>14</v>
      </c>
      <c r="W76" s="102"/>
      <c r="X76" s="101" t="s">
        <v>14</v>
      </c>
      <c r="Y76" s="102"/>
    </row>
    <row r="77" spans="1:25" ht="12.75" customHeight="1" thickBot="1" x14ac:dyDescent="0.2">
      <c r="A77" s="6">
        <v>27</v>
      </c>
      <c r="B77" s="101" t="s">
        <v>14</v>
      </c>
      <c r="C77" s="102"/>
      <c r="D77" s="101" t="s">
        <v>14</v>
      </c>
      <c r="E77" s="102"/>
      <c r="F77" s="101" t="s">
        <v>14</v>
      </c>
      <c r="G77" s="102"/>
      <c r="H77" s="101">
        <v>0.2</v>
      </c>
      <c r="I77" s="102"/>
      <c r="J77" s="101" t="s">
        <v>14</v>
      </c>
      <c r="K77" s="102"/>
      <c r="L77" s="101" t="s">
        <v>14</v>
      </c>
      <c r="M77" s="102"/>
      <c r="N77" s="101" t="s">
        <v>14</v>
      </c>
      <c r="O77" s="102"/>
      <c r="P77" s="101" t="s">
        <v>14</v>
      </c>
      <c r="Q77" s="102"/>
      <c r="R77" s="101" t="s">
        <v>14</v>
      </c>
      <c r="S77" s="102"/>
      <c r="T77" s="101" t="s">
        <v>14</v>
      </c>
      <c r="U77" s="102"/>
      <c r="V77" s="101" t="s">
        <v>14</v>
      </c>
      <c r="W77" s="102"/>
      <c r="X77" s="101" t="s">
        <v>14</v>
      </c>
      <c r="Y77" s="102"/>
    </row>
    <row r="78" spans="1:25" ht="12.75" customHeight="1" thickBot="1" x14ac:dyDescent="0.2">
      <c r="A78" s="6">
        <v>28</v>
      </c>
      <c r="B78" s="101">
        <v>0.1</v>
      </c>
      <c r="C78" s="102"/>
      <c r="D78" s="101" t="s">
        <v>14</v>
      </c>
      <c r="E78" s="102"/>
      <c r="F78" s="101" t="s">
        <v>14</v>
      </c>
      <c r="G78" s="102"/>
      <c r="H78" s="101" t="s">
        <v>14</v>
      </c>
      <c r="I78" s="102"/>
      <c r="J78" s="101" t="s">
        <v>14</v>
      </c>
      <c r="K78" s="102"/>
      <c r="L78" s="101" t="s">
        <v>14</v>
      </c>
      <c r="M78" s="102"/>
      <c r="N78" s="101" t="s">
        <v>14</v>
      </c>
      <c r="O78" s="102"/>
      <c r="P78" s="101" t="s">
        <v>14</v>
      </c>
      <c r="Q78" s="102"/>
      <c r="R78" s="101">
        <v>7.7</v>
      </c>
      <c r="S78" s="102"/>
      <c r="T78" s="101" t="s">
        <v>14</v>
      </c>
      <c r="U78" s="102"/>
      <c r="V78" s="101" t="s">
        <v>14</v>
      </c>
      <c r="W78" s="102"/>
      <c r="X78" s="101" t="s">
        <v>14</v>
      </c>
      <c r="Y78" s="102"/>
    </row>
    <row r="79" spans="1:25" ht="12.75" customHeight="1" thickBot="1" x14ac:dyDescent="0.2">
      <c r="A79" s="6">
        <v>29</v>
      </c>
      <c r="B79" s="101" t="s">
        <v>14</v>
      </c>
      <c r="C79" s="102"/>
      <c r="D79" s="101" t="s">
        <v>14</v>
      </c>
      <c r="E79" s="102"/>
      <c r="F79" s="101">
        <v>0.2</v>
      </c>
      <c r="G79" s="102"/>
      <c r="H79" s="101" t="s">
        <v>14</v>
      </c>
      <c r="I79" s="102"/>
      <c r="J79" s="101" t="s">
        <v>14</v>
      </c>
      <c r="K79" s="102"/>
      <c r="L79" s="101" t="s">
        <v>14</v>
      </c>
      <c r="M79" s="102"/>
      <c r="N79" s="101" t="s">
        <v>14</v>
      </c>
      <c r="O79" s="102"/>
      <c r="P79" s="101" t="s">
        <v>14</v>
      </c>
      <c r="Q79" s="102"/>
      <c r="R79" s="101">
        <v>6.6</v>
      </c>
      <c r="S79" s="102"/>
      <c r="T79" s="101" t="s">
        <v>14</v>
      </c>
      <c r="U79" s="102"/>
      <c r="V79" s="101" t="s">
        <v>14</v>
      </c>
      <c r="W79" s="102"/>
      <c r="X79" s="101" t="s">
        <v>14</v>
      </c>
      <c r="Y79" s="102"/>
    </row>
    <row r="80" spans="1:25" ht="12.75" customHeight="1" thickBot="1" x14ac:dyDescent="0.2">
      <c r="A80" s="6">
        <v>30</v>
      </c>
      <c r="B80" s="101" t="s">
        <v>14</v>
      </c>
      <c r="C80" s="102"/>
      <c r="D80" s="101" t="s">
        <v>14</v>
      </c>
      <c r="E80" s="102"/>
      <c r="F80" s="101" t="s">
        <v>14</v>
      </c>
      <c r="G80" s="102"/>
      <c r="H80" s="101" t="s">
        <v>14</v>
      </c>
      <c r="I80" s="102"/>
      <c r="J80" s="101" t="s">
        <v>14</v>
      </c>
      <c r="K80" s="102"/>
      <c r="L80" s="101" t="s">
        <v>14</v>
      </c>
      <c r="M80" s="102"/>
      <c r="N80" s="101" t="s">
        <v>14</v>
      </c>
      <c r="O80" s="102"/>
      <c r="P80" s="101">
        <v>15.4</v>
      </c>
      <c r="Q80" s="102"/>
      <c r="R80" s="101" t="s">
        <v>14</v>
      </c>
      <c r="S80" s="102"/>
      <c r="T80" s="101" t="s">
        <v>14</v>
      </c>
      <c r="U80" s="102"/>
      <c r="V80" s="101" t="s">
        <v>14</v>
      </c>
      <c r="W80" s="102"/>
      <c r="X80" s="101" t="s">
        <v>14</v>
      </c>
      <c r="Y80" s="102"/>
    </row>
    <row r="81" spans="1:25" ht="12.75" customHeight="1" thickBot="1" x14ac:dyDescent="0.2">
      <c r="A81" s="6">
        <v>31</v>
      </c>
      <c r="B81" s="101" t="s">
        <v>14</v>
      </c>
      <c r="C81" s="102"/>
      <c r="D81" s="101" t="s">
        <v>14</v>
      </c>
      <c r="E81" s="102"/>
      <c r="F81" s="101" t="s">
        <v>14</v>
      </c>
      <c r="G81" s="102"/>
      <c r="H81" s="101">
        <v>17.7</v>
      </c>
      <c r="I81" s="102"/>
      <c r="J81" s="101" t="s">
        <v>14</v>
      </c>
      <c r="K81" s="102"/>
      <c r="L81" s="101" t="s">
        <v>14</v>
      </c>
      <c r="M81" s="102"/>
      <c r="N81" s="101" t="s">
        <v>14</v>
      </c>
      <c r="O81" s="102"/>
      <c r="P81" s="101" t="s">
        <v>14</v>
      </c>
      <c r="Q81" s="102"/>
      <c r="R81" s="101" t="s">
        <v>14</v>
      </c>
      <c r="S81" s="102"/>
      <c r="T81" s="101" t="s">
        <v>14</v>
      </c>
      <c r="U81" s="102"/>
      <c r="V81" s="101" t="s">
        <v>14</v>
      </c>
      <c r="W81" s="102"/>
      <c r="X81" s="101">
        <v>2</v>
      </c>
      <c r="Y81" s="102"/>
    </row>
    <row r="82" spans="1:25" ht="12.75" customHeight="1" thickBot="1" x14ac:dyDescent="0.2">
      <c r="A82" s="6" t="s">
        <v>21</v>
      </c>
      <c r="B82" s="99">
        <v>7</v>
      </c>
      <c r="C82" s="100"/>
      <c r="D82" s="99">
        <v>4</v>
      </c>
      <c r="E82" s="100"/>
      <c r="F82" s="99">
        <v>5</v>
      </c>
      <c r="G82" s="100"/>
      <c r="H82" s="99">
        <v>3</v>
      </c>
      <c r="I82" s="100"/>
      <c r="J82" s="99">
        <v>11</v>
      </c>
      <c r="K82" s="100"/>
      <c r="L82" s="99">
        <v>2</v>
      </c>
      <c r="M82" s="100"/>
      <c r="N82" s="99">
        <v>3</v>
      </c>
      <c r="O82" s="100"/>
      <c r="P82" s="99">
        <v>1</v>
      </c>
      <c r="Q82" s="100"/>
      <c r="R82" s="99">
        <v>5</v>
      </c>
      <c r="S82" s="100"/>
      <c r="T82" s="99">
        <v>7</v>
      </c>
      <c r="U82" s="100"/>
      <c r="V82" s="99">
        <v>4</v>
      </c>
      <c r="W82" s="100"/>
      <c r="X82" s="99">
        <v>3</v>
      </c>
      <c r="Y82" s="100"/>
    </row>
    <row r="83" spans="1:25" ht="12.75" customHeight="1" thickBot="1" x14ac:dyDescent="0.2">
      <c r="A83" s="6" t="s">
        <v>22</v>
      </c>
      <c r="B83" s="97">
        <f t="shared" ref="B83:D83" si="1">SUM(B51:C81)</f>
        <v>26.44</v>
      </c>
      <c r="C83" s="98"/>
      <c r="D83" s="97">
        <f t="shared" si="1"/>
        <v>24.7</v>
      </c>
      <c r="E83" s="98"/>
      <c r="F83" s="97">
        <f t="shared" ref="F83" si="2">SUM(F51:G81)</f>
        <v>23.46</v>
      </c>
      <c r="G83" s="98"/>
      <c r="H83" s="97">
        <f t="shared" ref="H83" si="3">SUM(H51:I81)</f>
        <v>25.1</v>
      </c>
      <c r="I83" s="98"/>
      <c r="J83" s="97">
        <f t="shared" ref="J83" si="4">SUM(J51:K81)</f>
        <v>50.1</v>
      </c>
      <c r="K83" s="98"/>
      <c r="L83" s="97">
        <f>SUM(L51:M81)</f>
        <v>10</v>
      </c>
      <c r="M83" s="98"/>
      <c r="N83" s="97">
        <f>SUM(N51:O81)</f>
        <v>48.8</v>
      </c>
      <c r="O83" s="98"/>
      <c r="P83" s="97">
        <f>SUM(P51:Q81)</f>
        <v>15.4</v>
      </c>
      <c r="Q83" s="98"/>
      <c r="R83" s="95">
        <f>SUM(R51:S81)</f>
        <v>55.2</v>
      </c>
      <c r="S83" s="96"/>
      <c r="T83" s="95">
        <f>SUM(T51:U81)</f>
        <v>122.3</v>
      </c>
      <c r="U83" s="96"/>
      <c r="V83" s="95">
        <f>SUM(V51:W81)</f>
        <v>66.8</v>
      </c>
      <c r="W83" s="96"/>
      <c r="X83" s="95">
        <f>SUM(X51:Y81)</f>
        <v>35.200000000000003</v>
      </c>
      <c r="Y83" s="96"/>
    </row>
    <row r="84" spans="1:25" ht="12.75" customHeight="1" thickBot="1" x14ac:dyDescent="0.2">
      <c r="A84" s="6" t="s">
        <v>23</v>
      </c>
      <c r="B84" s="91">
        <f>B83</f>
        <v>26.44</v>
      </c>
      <c r="C84" s="92"/>
      <c r="D84" s="91">
        <f>B84+D83</f>
        <v>51.14</v>
      </c>
      <c r="E84" s="92"/>
      <c r="F84" s="91">
        <f>D84+F83</f>
        <v>74.599999999999994</v>
      </c>
      <c r="G84" s="92"/>
      <c r="H84" s="91">
        <f>F84+H83</f>
        <v>99.699999999999989</v>
      </c>
      <c r="I84" s="92"/>
      <c r="J84" s="91">
        <f>H84+J83</f>
        <v>149.79999999999998</v>
      </c>
      <c r="K84" s="92"/>
      <c r="L84" s="91">
        <f>J84+L83</f>
        <v>159.79999999999998</v>
      </c>
      <c r="M84" s="92"/>
      <c r="N84" s="91">
        <f>L84+N83</f>
        <v>208.59999999999997</v>
      </c>
      <c r="O84" s="92"/>
      <c r="P84" s="91">
        <f>N84+P83</f>
        <v>223.99999999999997</v>
      </c>
      <c r="Q84" s="92"/>
      <c r="R84" s="91">
        <f>P84+R83</f>
        <v>279.2</v>
      </c>
      <c r="S84" s="92"/>
      <c r="T84" s="91">
        <f>R84+T83</f>
        <v>401.5</v>
      </c>
      <c r="U84" s="92"/>
      <c r="V84" s="91">
        <f>T84+V83</f>
        <v>468.3</v>
      </c>
      <c r="W84" s="92"/>
      <c r="X84" s="91">
        <f>V84+X83</f>
        <v>503.5</v>
      </c>
      <c r="Y84" s="92"/>
    </row>
    <row r="85" spans="1:25" ht="12.75" customHeight="1" x14ac:dyDescent="0.15">
      <c r="A85" s="2"/>
      <c r="B85" s="2"/>
      <c r="C85" s="2"/>
      <c r="D85" s="2"/>
      <c r="E85" s="2"/>
      <c r="F85" s="2"/>
      <c r="G85" s="2"/>
    </row>
    <row r="86" spans="1:25" ht="12.75" customHeight="1" thickBot="1" x14ac:dyDescent="0.2">
      <c r="A86" s="76" t="s">
        <v>46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</row>
    <row r="87" spans="1:25" ht="12.75" customHeight="1" thickBot="1" x14ac:dyDescent="0.3">
      <c r="A87" s="79" t="s">
        <v>24</v>
      </c>
      <c r="B87" s="80"/>
      <c r="C87" s="81" t="s">
        <v>37</v>
      </c>
      <c r="D87" s="82"/>
      <c r="E87" s="83" t="s">
        <v>38</v>
      </c>
      <c r="F87" s="84"/>
      <c r="G87" s="85" t="s">
        <v>39</v>
      </c>
      <c r="H87" s="86"/>
      <c r="I87" s="87" t="s">
        <v>40</v>
      </c>
      <c r="J87" s="88"/>
      <c r="K87" s="89" t="s">
        <v>41</v>
      </c>
      <c r="L87" s="90"/>
      <c r="M87" s="18" t="s">
        <v>42</v>
      </c>
    </row>
    <row r="95" spans="1:25" x14ac:dyDescent="0.15">
      <c r="A95" s="2"/>
      <c r="B95" s="2"/>
      <c r="C95" s="2"/>
      <c r="D95" s="2"/>
      <c r="E95" s="2"/>
      <c r="F95" s="2"/>
      <c r="G95" s="2"/>
    </row>
    <row r="96" spans="1:25" x14ac:dyDescent="0.15">
      <c r="A96" s="2"/>
      <c r="B96" s="2"/>
      <c r="C96" s="2"/>
      <c r="D96" s="2"/>
      <c r="E96" s="2"/>
      <c r="F96" s="2"/>
      <c r="G96" s="2"/>
    </row>
    <row r="97" spans="1:7" x14ac:dyDescent="0.15">
      <c r="A97" s="2"/>
      <c r="B97" s="2"/>
      <c r="C97" s="2"/>
      <c r="D97" s="2"/>
      <c r="E97" s="2"/>
      <c r="F97" s="2"/>
      <c r="G97" s="2"/>
    </row>
    <row r="98" spans="1:7" x14ac:dyDescent="0.15">
      <c r="A98" s="2"/>
      <c r="B98" s="2"/>
      <c r="C98" s="2"/>
      <c r="D98" s="2"/>
      <c r="E98" s="2"/>
      <c r="F98" s="2"/>
      <c r="G98" s="2"/>
    </row>
    <row r="99" spans="1:7" x14ac:dyDescent="0.15">
      <c r="A99" s="2"/>
      <c r="B99" s="2"/>
      <c r="C99" s="2"/>
      <c r="D99" s="2"/>
      <c r="E99" s="2"/>
      <c r="F99" s="2"/>
      <c r="G99" s="2"/>
    </row>
    <row r="100" spans="1:7" x14ac:dyDescent="0.15">
      <c r="A100" s="2"/>
      <c r="B100" s="2"/>
      <c r="C100" s="2"/>
      <c r="D100" s="2"/>
      <c r="E100" s="2"/>
      <c r="F100" s="2"/>
      <c r="G100" s="2"/>
    </row>
    <row r="101" spans="1:7" x14ac:dyDescent="0.15">
      <c r="A101" s="2"/>
      <c r="B101" s="2"/>
      <c r="C101" s="2"/>
      <c r="D101" s="2"/>
      <c r="E101" s="2"/>
      <c r="F101" s="2"/>
      <c r="G101" s="2"/>
    </row>
    <row r="102" spans="1:7" x14ac:dyDescent="0.15">
      <c r="A102" s="2"/>
      <c r="B102" s="2"/>
      <c r="C102" s="2"/>
      <c r="D102" s="2"/>
      <c r="E102" s="2"/>
      <c r="F102" s="2"/>
      <c r="G102" s="2"/>
    </row>
    <row r="103" spans="1:7" x14ac:dyDescent="0.15">
      <c r="A103" s="2"/>
      <c r="B103" s="2"/>
      <c r="C103" s="2"/>
      <c r="D103" s="2"/>
      <c r="E103" s="2"/>
      <c r="F103" s="2"/>
      <c r="G103" s="2"/>
    </row>
    <row r="104" spans="1:7" x14ac:dyDescent="0.15">
      <c r="A104" s="2"/>
      <c r="B104" s="2"/>
      <c r="C104" s="2"/>
      <c r="D104" s="2"/>
      <c r="E104" s="2"/>
      <c r="F104" s="2"/>
      <c r="G104" s="2"/>
    </row>
    <row r="105" spans="1:7" x14ac:dyDescent="0.15">
      <c r="A105" s="2"/>
      <c r="B105" s="2"/>
      <c r="C105" s="2"/>
      <c r="D105" s="2"/>
      <c r="E105" s="2"/>
      <c r="F105" s="2"/>
      <c r="G105" s="2"/>
    </row>
    <row r="107" spans="1:7" x14ac:dyDescent="0.15">
      <c r="A107" s="2"/>
      <c r="B107" s="2"/>
      <c r="C107" s="2"/>
      <c r="D107" s="2"/>
      <c r="E107" s="2"/>
      <c r="F107" s="2"/>
      <c r="G107" s="2"/>
    </row>
    <row r="108" spans="1:7" x14ac:dyDescent="0.15">
      <c r="A108" s="2"/>
      <c r="B108" s="2"/>
      <c r="C108" s="2"/>
      <c r="D108" s="2"/>
      <c r="E108" s="2"/>
      <c r="F108" s="2"/>
      <c r="G108" s="2"/>
    </row>
    <row r="109" spans="1:7" x14ac:dyDescent="0.15">
      <c r="A109" s="2"/>
      <c r="B109" s="2"/>
      <c r="C109" s="2"/>
      <c r="D109" s="2"/>
      <c r="E109" s="2"/>
      <c r="F109" s="2"/>
      <c r="G109" s="2"/>
    </row>
    <row r="110" spans="1:7" x14ac:dyDescent="0.15">
      <c r="A110" s="2"/>
      <c r="B110" s="2"/>
      <c r="C110" s="2"/>
      <c r="D110" s="2"/>
      <c r="E110" s="2"/>
      <c r="F110" s="2"/>
      <c r="G110" s="2"/>
    </row>
    <row r="111" spans="1:7" x14ac:dyDescent="0.15">
      <c r="A111" s="2"/>
      <c r="B111" s="2"/>
      <c r="C111" s="2"/>
      <c r="D111" s="2"/>
      <c r="E111" s="2"/>
      <c r="F111" s="2"/>
      <c r="G111" s="2"/>
    </row>
    <row r="112" spans="1:7" x14ac:dyDescent="0.15">
      <c r="A112" s="2"/>
      <c r="B112" s="2"/>
      <c r="C112" s="2"/>
      <c r="D112" s="2"/>
      <c r="E112" s="2"/>
      <c r="F112" s="2"/>
      <c r="G112" s="2"/>
    </row>
    <row r="113" spans="1:7" x14ac:dyDescent="0.15">
      <c r="A113" s="2"/>
      <c r="B113" s="2"/>
      <c r="C113" s="2"/>
      <c r="D113" s="2"/>
      <c r="E113" s="2"/>
      <c r="F113" s="2"/>
      <c r="G113" s="2"/>
    </row>
    <row r="114" spans="1:7" x14ac:dyDescent="0.15">
      <c r="A114" s="2"/>
      <c r="B114" s="2"/>
      <c r="C114" s="2"/>
      <c r="D114" s="2"/>
      <c r="E114" s="2"/>
      <c r="F114" s="2"/>
      <c r="G114" s="2"/>
    </row>
    <row r="115" spans="1:7" x14ac:dyDescent="0.15">
      <c r="A115" s="2"/>
      <c r="B115" s="2"/>
      <c r="C115" s="2"/>
      <c r="D115" s="2"/>
      <c r="E115" s="2"/>
      <c r="F115" s="2"/>
      <c r="G115" s="2"/>
    </row>
    <row r="116" spans="1:7" x14ac:dyDescent="0.15">
      <c r="A116" s="2"/>
      <c r="B116" s="2"/>
      <c r="C116" s="2"/>
      <c r="D116" s="2"/>
      <c r="E116" s="2"/>
      <c r="F116" s="2"/>
      <c r="G116" s="2"/>
    </row>
    <row r="117" spans="1:7" x14ac:dyDescent="0.15">
      <c r="A117" s="2"/>
      <c r="B117" s="2"/>
      <c r="C117" s="2"/>
      <c r="D117" s="2"/>
      <c r="E117" s="2"/>
      <c r="F117" s="2"/>
      <c r="G117" s="2"/>
    </row>
    <row r="118" spans="1:7" x14ac:dyDescent="0.15">
      <c r="A118" s="2"/>
      <c r="B118" s="2"/>
      <c r="C118" s="2"/>
      <c r="D118" s="2"/>
      <c r="E118" s="2"/>
      <c r="F118" s="2"/>
      <c r="G118" s="2"/>
    </row>
    <row r="119" spans="1:7" x14ac:dyDescent="0.15">
      <c r="A119" s="2"/>
      <c r="B119" s="2"/>
      <c r="C119" s="2"/>
      <c r="D119" s="2"/>
      <c r="E119" s="2"/>
      <c r="F119" s="2"/>
      <c r="G119" s="2"/>
    </row>
    <row r="120" spans="1:7" x14ac:dyDescent="0.15">
      <c r="A120" s="2"/>
      <c r="B120" s="2"/>
      <c r="C120" s="2"/>
      <c r="D120" s="2"/>
      <c r="E120" s="2"/>
      <c r="F120" s="2"/>
      <c r="G120" s="2"/>
    </row>
    <row r="121" spans="1:7" x14ac:dyDescent="0.15">
      <c r="A121" s="2"/>
      <c r="B121" s="2"/>
      <c r="C121" s="2"/>
      <c r="D121" s="2"/>
      <c r="E121" s="2"/>
      <c r="F121" s="2"/>
      <c r="G121" s="2"/>
    </row>
    <row r="124" spans="1:7" x14ac:dyDescent="0.15">
      <c r="A124" s="2"/>
      <c r="B124" s="2"/>
      <c r="C124" s="2"/>
      <c r="D124" s="2"/>
      <c r="E124" s="2"/>
      <c r="F124" s="2"/>
      <c r="G124" s="2"/>
    </row>
    <row r="125" spans="1:7" x14ac:dyDescent="0.15">
      <c r="A125" s="2"/>
      <c r="B125" s="2"/>
      <c r="C125" s="2"/>
      <c r="D125" s="2"/>
      <c r="E125" s="2"/>
      <c r="F125" s="2"/>
      <c r="G125" s="2"/>
    </row>
    <row r="126" spans="1:7" x14ac:dyDescent="0.15">
      <c r="A126" s="2"/>
      <c r="B126" s="2"/>
      <c r="C126" s="2"/>
      <c r="D126" s="2"/>
      <c r="E126" s="2"/>
      <c r="F126" s="2"/>
      <c r="G126" s="2"/>
    </row>
    <row r="127" spans="1:7" x14ac:dyDescent="0.15">
      <c r="A127" s="2"/>
      <c r="B127" s="2"/>
      <c r="C127" s="2"/>
      <c r="D127" s="2"/>
      <c r="E127" s="2"/>
      <c r="F127" s="2"/>
      <c r="G127" s="2"/>
    </row>
    <row r="128" spans="1:7" x14ac:dyDescent="0.15">
      <c r="A128" s="2"/>
      <c r="B128" s="2"/>
      <c r="C128" s="2"/>
      <c r="D128" s="2"/>
      <c r="E128" s="2"/>
      <c r="F128" s="2"/>
      <c r="G128" s="2"/>
    </row>
    <row r="129" spans="1:7" x14ac:dyDescent="0.15">
      <c r="A129" s="2"/>
      <c r="B129" s="2"/>
      <c r="C129" s="2"/>
      <c r="D129" s="2"/>
      <c r="E129" s="2"/>
      <c r="F129" s="2"/>
      <c r="G129" s="2"/>
    </row>
    <row r="130" spans="1:7" x14ac:dyDescent="0.15">
      <c r="A130" s="2"/>
      <c r="B130" s="2"/>
      <c r="C130" s="2"/>
      <c r="D130" s="2"/>
      <c r="E130" s="2"/>
      <c r="F130" s="2"/>
      <c r="G130" s="2"/>
    </row>
    <row r="131" spans="1:7" x14ac:dyDescent="0.15">
      <c r="A131" s="2"/>
      <c r="B131" s="2"/>
      <c r="C131" s="2"/>
      <c r="D131" s="2"/>
      <c r="E131" s="2"/>
      <c r="F131" s="2"/>
      <c r="G131" s="2"/>
    </row>
    <row r="132" spans="1:7" x14ac:dyDescent="0.15">
      <c r="A132" s="2"/>
      <c r="B132" s="2"/>
      <c r="C132" s="2"/>
      <c r="D132" s="2"/>
      <c r="E132" s="2"/>
      <c r="F132" s="2"/>
      <c r="G132" s="2"/>
    </row>
    <row r="134" spans="1:7" x14ac:dyDescent="0.15">
      <c r="A134" s="2"/>
      <c r="B134" s="2"/>
      <c r="C134" s="2"/>
      <c r="D134" s="2"/>
      <c r="E134" s="2"/>
      <c r="F134" s="2"/>
      <c r="G134" s="2"/>
    </row>
    <row r="135" spans="1:7" x14ac:dyDescent="0.15">
      <c r="A135" s="2"/>
      <c r="B135" s="2"/>
      <c r="C135" s="2"/>
      <c r="D135" s="2"/>
      <c r="E135" s="2"/>
      <c r="F135" s="2"/>
      <c r="G135" s="2"/>
    </row>
    <row r="136" spans="1:7" x14ac:dyDescent="0.15">
      <c r="A136" s="2"/>
      <c r="B136" s="2"/>
      <c r="C136" s="2"/>
      <c r="D136" s="2"/>
      <c r="E136" s="2"/>
      <c r="F136" s="2"/>
      <c r="G136" s="2"/>
    </row>
    <row r="137" spans="1:7" x14ac:dyDescent="0.15">
      <c r="A137" s="2"/>
      <c r="B137" s="2"/>
      <c r="C137" s="2"/>
      <c r="D137" s="2"/>
      <c r="E137" s="2"/>
      <c r="F137" s="2"/>
      <c r="G137" s="2"/>
    </row>
    <row r="138" spans="1:7" x14ac:dyDescent="0.15">
      <c r="A138" s="2"/>
      <c r="B138" s="2"/>
      <c r="C138" s="2"/>
      <c r="D138" s="2"/>
      <c r="E138" s="2"/>
      <c r="F138" s="2"/>
      <c r="G138" s="2"/>
    </row>
    <row r="140" spans="1:7" x14ac:dyDescent="0.15">
      <c r="A140" s="2"/>
      <c r="B140" s="2"/>
      <c r="C140" s="2"/>
      <c r="D140" s="2"/>
      <c r="E140" s="2"/>
      <c r="F140" s="2"/>
      <c r="G140" s="2"/>
    </row>
    <row r="141" spans="1:7" x14ac:dyDescent="0.15">
      <c r="A141" s="2"/>
      <c r="B141" s="2"/>
      <c r="C141" s="2"/>
      <c r="D141" s="2"/>
      <c r="E141" s="2"/>
      <c r="F141" s="2"/>
      <c r="G141" s="2"/>
    </row>
    <row r="142" spans="1:7" x14ac:dyDescent="0.15">
      <c r="A142" s="2"/>
      <c r="B142" s="2"/>
      <c r="C142" s="2"/>
      <c r="D142" s="2"/>
      <c r="E142" s="2"/>
      <c r="F142" s="2"/>
      <c r="G142" s="2"/>
    </row>
    <row r="143" spans="1:7" x14ac:dyDescent="0.15">
      <c r="A143" s="2"/>
      <c r="B143" s="2"/>
      <c r="C143" s="2"/>
      <c r="D143" s="2"/>
      <c r="E143" s="2"/>
      <c r="F143" s="2"/>
      <c r="G143" s="2"/>
    </row>
    <row r="144" spans="1:7" x14ac:dyDescent="0.15">
      <c r="A144" s="2"/>
      <c r="B144" s="2"/>
      <c r="C144" s="2"/>
      <c r="D144" s="2"/>
      <c r="E144" s="2"/>
      <c r="F144" s="2"/>
      <c r="G144" s="2"/>
    </row>
    <row r="146" spans="1:7" x14ac:dyDescent="0.15">
      <c r="A146" s="2"/>
      <c r="B146" s="2"/>
      <c r="C146" s="2"/>
      <c r="D146" s="2"/>
      <c r="E146" s="2"/>
      <c r="F146" s="2"/>
      <c r="G146" s="2"/>
    </row>
    <row r="147" spans="1:7" x14ac:dyDescent="0.15">
      <c r="A147" s="2"/>
      <c r="B147" s="2"/>
      <c r="C147" s="2"/>
      <c r="D147" s="2"/>
      <c r="E147" s="2"/>
      <c r="F147" s="2"/>
      <c r="G147" s="2"/>
    </row>
    <row r="148" spans="1:7" x14ac:dyDescent="0.15">
      <c r="A148" s="2"/>
      <c r="B148" s="2"/>
      <c r="C148" s="2"/>
      <c r="D148" s="2"/>
      <c r="E148" s="2"/>
      <c r="F148" s="2"/>
      <c r="G148" s="2"/>
    </row>
    <row r="149" spans="1:7" x14ac:dyDescent="0.15">
      <c r="A149" s="2"/>
      <c r="B149" s="2"/>
      <c r="C149" s="2"/>
      <c r="D149" s="2"/>
      <c r="E149" s="2"/>
      <c r="F149" s="2"/>
      <c r="G149" s="2"/>
    </row>
    <row r="150" spans="1:7" x14ac:dyDescent="0.15">
      <c r="A150" s="2"/>
      <c r="B150" s="2"/>
      <c r="C150" s="2"/>
      <c r="D150" s="2"/>
      <c r="E150" s="2"/>
      <c r="F150" s="2"/>
      <c r="G150" s="2"/>
    </row>
    <row r="152" spans="1:7" x14ac:dyDescent="0.15">
      <c r="A152" s="2"/>
      <c r="B152" s="2"/>
      <c r="C152" s="2"/>
      <c r="D152" s="2"/>
      <c r="E152" s="2"/>
      <c r="F152" s="2"/>
      <c r="G152" s="2"/>
    </row>
    <row r="153" spans="1:7" x14ac:dyDescent="0.15">
      <c r="A153" s="2"/>
      <c r="B153" s="2"/>
      <c r="C153" s="2"/>
      <c r="D153" s="2"/>
      <c r="E153" s="2"/>
      <c r="F153" s="2"/>
      <c r="G153" s="2"/>
    </row>
    <row r="154" spans="1:7" x14ac:dyDescent="0.15">
      <c r="A154" s="2"/>
      <c r="B154" s="2"/>
      <c r="C154" s="2"/>
      <c r="D154" s="2"/>
      <c r="E154" s="2"/>
      <c r="F154" s="2"/>
      <c r="G154" s="2"/>
    </row>
    <row r="155" spans="1:7" x14ac:dyDescent="0.15">
      <c r="A155" s="2"/>
      <c r="B155" s="2"/>
      <c r="C155" s="2"/>
      <c r="D155" s="2"/>
      <c r="E155" s="2"/>
      <c r="F155" s="2"/>
      <c r="G155" s="2"/>
    </row>
    <row r="158" spans="1:7" x14ac:dyDescent="0.15">
      <c r="A158" s="2"/>
      <c r="B158" s="2"/>
      <c r="C158" s="2"/>
      <c r="D158" s="2"/>
      <c r="E158" s="2"/>
      <c r="F158" s="2"/>
      <c r="G158" s="2"/>
    </row>
    <row r="159" spans="1:7" x14ac:dyDescent="0.15">
      <c r="A159" s="2"/>
      <c r="B159" s="2"/>
      <c r="C159" s="2"/>
      <c r="D159" s="2"/>
      <c r="E159" s="2"/>
      <c r="F159" s="2"/>
      <c r="G159" s="2"/>
    </row>
    <row r="160" spans="1:7" x14ac:dyDescent="0.15">
      <c r="A160" s="2"/>
      <c r="B160" s="2"/>
      <c r="C160" s="2"/>
      <c r="D160" s="2"/>
      <c r="E160" s="2"/>
      <c r="F160" s="2"/>
      <c r="G160" s="2"/>
    </row>
    <row r="161" spans="1:7" x14ac:dyDescent="0.15">
      <c r="A161" s="2"/>
      <c r="B161" s="2"/>
      <c r="C161" s="2"/>
      <c r="D161" s="2"/>
      <c r="E161" s="2"/>
      <c r="F161" s="2"/>
      <c r="G161" s="2"/>
    </row>
    <row r="162" spans="1:7" x14ac:dyDescent="0.15">
      <c r="A162" s="2"/>
      <c r="B162" s="2"/>
      <c r="C162" s="2"/>
      <c r="D162" s="2"/>
      <c r="E162" s="2"/>
      <c r="F162" s="2"/>
      <c r="G162" s="2"/>
    </row>
    <row r="164" spans="1:7" x14ac:dyDescent="0.15">
      <c r="A164" s="2"/>
      <c r="B164" s="2"/>
      <c r="C164" s="2"/>
      <c r="D164" s="2"/>
      <c r="E164" s="2"/>
      <c r="F164" s="2"/>
      <c r="G164" s="2"/>
    </row>
    <row r="165" spans="1:7" x14ac:dyDescent="0.15">
      <c r="A165" s="2"/>
      <c r="B165" s="2"/>
      <c r="C165" s="2"/>
      <c r="D165" s="2"/>
      <c r="E165" s="2"/>
      <c r="F165" s="2"/>
      <c r="G165" s="2"/>
    </row>
    <row r="166" spans="1:7" x14ac:dyDescent="0.15">
      <c r="A166" s="2"/>
      <c r="B166" s="2"/>
      <c r="C166" s="2"/>
      <c r="D166" s="2"/>
      <c r="E166" s="2"/>
      <c r="F166" s="2"/>
      <c r="G166" s="2"/>
    </row>
    <row r="167" spans="1:7" x14ac:dyDescent="0.15">
      <c r="A167" s="2"/>
      <c r="B167" s="2"/>
      <c r="C167" s="2"/>
      <c r="D167" s="2"/>
      <c r="E167" s="2"/>
      <c r="F167" s="2"/>
      <c r="G167" s="2"/>
    </row>
    <row r="168" spans="1:7" x14ac:dyDescent="0.15">
      <c r="A168" s="2"/>
      <c r="B168" s="2"/>
      <c r="C168" s="2"/>
      <c r="D168" s="2"/>
      <c r="E168" s="2"/>
      <c r="F168" s="2"/>
      <c r="G168" s="2"/>
    </row>
    <row r="170" spans="1:7" x14ac:dyDescent="0.15">
      <c r="A170" s="2"/>
      <c r="B170" s="2"/>
      <c r="C170" s="2"/>
      <c r="D170" s="2"/>
      <c r="E170" s="2"/>
      <c r="F170" s="2"/>
      <c r="G170" s="2"/>
    </row>
    <row r="171" spans="1:7" x14ac:dyDescent="0.15">
      <c r="A171" s="2"/>
      <c r="B171" s="2"/>
      <c r="C171" s="2"/>
      <c r="D171" s="2"/>
      <c r="E171" s="2"/>
      <c r="F171" s="2"/>
      <c r="G171" s="2"/>
    </row>
    <row r="172" spans="1:7" x14ac:dyDescent="0.15">
      <c r="A172" s="2"/>
      <c r="B172" s="2"/>
      <c r="C172" s="2"/>
      <c r="D172" s="2"/>
      <c r="E172" s="2"/>
      <c r="F172" s="2"/>
      <c r="G172" s="2"/>
    </row>
    <row r="173" spans="1:7" x14ac:dyDescent="0.15">
      <c r="A173" s="2"/>
      <c r="B173" s="2"/>
      <c r="C173" s="2"/>
      <c r="D173" s="2"/>
      <c r="E173" s="2"/>
      <c r="F173" s="2"/>
      <c r="G173" s="2"/>
    </row>
    <row r="174" spans="1:7" x14ac:dyDescent="0.15">
      <c r="A174" s="2"/>
      <c r="B174" s="2"/>
      <c r="C174" s="2"/>
      <c r="D174" s="2"/>
      <c r="E174" s="2"/>
      <c r="F174" s="2"/>
      <c r="G174" s="2"/>
    </row>
    <row r="176" spans="1:7" x14ac:dyDescent="0.15">
      <c r="A176" s="2"/>
      <c r="B176" s="2"/>
      <c r="C176" s="2"/>
      <c r="D176" s="2"/>
      <c r="E176" s="2"/>
      <c r="F176" s="2"/>
      <c r="G176" s="2"/>
    </row>
    <row r="177" spans="1:7" x14ac:dyDescent="0.15">
      <c r="A177" s="2"/>
      <c r="B177" s="2"/>
      <c r="C177" s="2"/>
      <c r="D177" s="2"/>
      <c r="E177" s="2"/>
      <c r="F177" s="2"/>
      <c r="G177" s="2"/>
    </row>
    <row r="178" spans="1:7" x14ac:dyDescent="0.15">
      <c r="A178" s="2"/>
      <c r="B178" s="2"/>
      <c r="C178" s="2"/>
      <c r="D178" s="2"/>
      <c r="E178" s="2"/>
      <c r="F178" s="2"/>
      <c r="G178" s="2"/>
    </row>
    <row r="179" spans="1:7" x14ac:dyDescent="0.15">
      <c r="A179" s="2"/>
      <c r="B179" s="2"/>
      <c r="C179" s="2"/>
      <c r="D179" s="2"/>
      <c r="E179" s="2"/>
      <c r="F179" s="2"/>
      <c r="G179" s="2"/>
    </row>
    <row r="180" spans="1:7" x14ac:dyDescent="0.15">
      <c r="A180" s="2"/>
      <c r="B180" s="2"/>
      <c r="C180" s="2"/>
      <c r="D180" s="2"/>
      <c r="E180" s="2"/>
      <c r="F180" s="2"/>
      <c r="G180" s="2"/>
    </row>
  </sheetData>
  <mergeCells count="527">
    <mergeCell ref="A86:M86"/>
    <mergeCell ref="A87:B87"/>
    <mergeCell ref="C87:D87"/>
    <mergeCell ref="E87:F87"/>
    <mergeCell ref="G87:H87"/>
    <mergeCell ref="I87:J87"/>
    <mergeCell ref="K87:L87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81:O81"/>
    <mergeCell ref="P81:Q81"/>
    <mergeCell ref="R81:S81"/>
    <mergeCell ref="T81:U81"/>
    <mergeCell ref="V81:W81"/>
    <mergeCell ref="X81:Y81"/>
    <mergeCell ref="B81:C81"/>
    <mergeCell ref="D81:E81"/>
    <mergeCell ref="F81:G81"/>
    <mergeCell ref="H81:I81"/>
    <mergeCell ref="J81:K81"/>
    <mergeCell ref="L81:M81"/>
    <mergeCell ref="N80:O80"/>
    <mergeCell ref="P80:Q80"/>
    <mergeCell ref="R80:S80"/>
    <mergeCell ref="T80:U80"/>
    <mergeCell ref="V80:W80"/>
    <mergeCell ref="X80:Y80"/>
    <mergeCell ref="B80:C80"/>
    <mergeCell ref="D80:E80"/>
    <mergeCell ref="F80:G80"/>
    <mergeCell ref="H80:I80"/>
    <mergeCell ref="J80:K80"/>
    <mergeCell ref="L80:M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N78:O78"/>
    <mergeCell ref="P78:Q78"/>
    <mergeCell ref="R78:S78"/>
    <mergeCell ref="T78:U78"/>
    <mergeCell ref="V78:W78"/>
    <mergeCell ref="X78:Y78"/>
    <mergeCell ref="B78:C78"/>
    <mergeCell ref="D78:E78"/>
    <mergeCell ref="F78:G78"/>
    <mergeCell ref="H78:I78"/>
    <mergeCell ref="J78:K78"/>
    <mergeCell ref="L78:M78"/>
    <mergeCell ref="N77:O77"/>
    <mergeCell ref="P77:Q77"/>
    <mergeCell ref="R77:S77"/>
    <mergeCell ref="T77:U77"/>
    <mergeCell ref="V77:W77"/>
    <mergeCell ref="X77:Y77"/>
    <mergeCell ref="B77:C77"/>
    <mergeCell ref="D77:E77"/>
    <mergeCell ref="F77:G77"/>
    <mergeCell ref="H77:I77"/>
    <mergeCell ref="J77:K77"/>
    <mergeCell ref="L77:M77"/>
    <mergeCell ref="N76:O76"/>
    <mergeCell ref="P76:Q76"/>
    <mergeCell ref="R76:S76"/>
    <mergeCell ref="T76:U76"/>
    <mergeCell ref="V76:W76"/>
    <mergeCell ref="X76:Y76"/>
    <mergeCell ref="B76:C76"/>
    <mergeCell ref="D76:E76"/>
    <mergeCell ref="F76:G76"/>
    <mergeCell ref="H76:I76"/>
    <mergeCell ref="J76:K76"/>
    <mergeCell ref="L76:M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3:O73"/>
    <mergeCell ref="P73:Q73"/>
    <mergeCell ref="R73:S73"/>
    <mergeCell ref="T73:U73"/>
    <mergeCell ref="V73:W73"/>
    <mergeCell ref="X73:Y73"/>
    <mergeCell ref="B73:C73"/>
    <mergeCell ref="D73:E73"/>
    <mergeCell ref="F73:G73"/>
    <mergeCell ref="H73:I73"/>
    <mergeCell ref="J73:K73"/>
    <mergeCell ref="L73:M73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8:O68"/>
    <mergeCell ref="P68:Q68"/>
    <mergeCell ref="R68:S68"/>
    <mergeCell ref="T68:U68"/>
    <mergeCell ref="V68:W68"/>
    <mergeCell ref="X68:Y68"/>
    <mergeCell ref="B68:C68"/>
    <mergeCell ref="D68:E68"/>
    <mergeCell ref="F68:G68"/>
    <mergeCell ref="H68:I68"/>
    <mergeCell ref="J68:K68"/>
    <mergeCell ref="L68:M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N66:O66"/>
    <mergeCell ref="P66:Q66"/>
    <mergeCell ref="R66:S66"/>
    <mergeCell ref="T66:U66"/>
    <mergeCell ref="V66:W66"/>
    <mergeCell ref="X66:Y66"/>
    <mergeCell ref="B66:C66"/>
    <mergeCell ref="D66:E66"/>
    <mergeCell ref="F66:G66"/>
    <mergeCell ref="H66:I66"/>
    <mergeCell ref="J66:K66"/>
    <mergeCell ref="L66:M66"/>
    <mergeCell ref="N65:O65"/>
    <mergeCell ref="P65:Q65"/>
    <mergeCell ref="R65:S65"/>
    <mergeCell ref="T65:U65"/>
    <mergeCell ref="V65:W65"/>
    <mergeCell ref="X65:Y65"/>
    <mergeCell ref="B65:C65"/>
    <mergeCell ref="D65:E65"/>
    <mergeCell ref="F65:G65"/>
    <mergeCell ref="H65:I65"/>
    <mergeCell ref="J65:K65"/>
    <mergeCell ref="L65:M65"/>
    <mergeCell ref="N64:O64"/>
    <mergeCell ref="P64:Q64"/>
    <mergeCell ref="R64:S64"/>
    <mergeCell ref="T64:U64"/>
    <mergeCell ref="V64:W64"/>
    <mergeCell ref="X64:Y64"/>
    <mergeCell ref="B64:C64"/>
    <mergeCell ref="D64:E64"/>
    <mergeCell ref="F64:G64"/>
    <mergeCell ref="H64:I64"/>
    <mergeCell ref="J64:K64"/>
    <mergeCell ref="L64:M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N62:O62"/>
    <mergeCell ref="P62:Q62"/>
    <mergeCell ref="R62:S62"/>
    <mergeCell ref="T62:U62"/>
    <mergeCell ref="V62:W62"/>
    <mergeCell ref="X62:Y62"/>
    <mergeCell ref="B62:C62"/>
    <mergeCell ref="D62:E62"/>
    <mergeCell ref="F62:G62"/>
    <mergeCell ref="H62:I62"/>
    <mergeCell ref="J62:K62"/>
    <mergeCell ref="L62:M62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60:O60"/>
    <mergeCell ref="P60:Q60"/>
    <mergeCell ref="R60:S60"/>
    <mergeCell ref="T60:U60"/>
    <mergeCell ref="V60:W60"/>
    <mergeCell ref="X60:Y60"/>
    <mergeCell ref="B60:C60"/>
    <mergeCell ref="D60:E60"/>
    <mergeCell ref="F60:G60"/>
    <mergeCell ref="H60:I60"/>
    <mergeCell ref="J60:K60"/>
    <mergeCell ref="L60:M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7:O57"/>
    <mergeCell ref="P57:Q57"/>
    <mergeCell ref="R57:S57"/>
    <mergeCell ref="T57:U57"/>
    <mergeCell ref="V57:W57"/>
    <mergeCell ref="X57:Y57"/>
    <mergeCell ref="B57:C57"/>
    <mergeCell ref="D57:E57"/>
    <mergeCell ref="F57:G57"/>
    <mergeCell ref="H57:I57"/>
    <mergeCell ref="J57:K57"/>
    <mergeCell ref="L57:M57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42:C42"/>
    <mergeCell ref="D42:E42"/>
    <mergeCell ref="F42:G42"/>
    <mergeCell ref="H42:I42"/>
    <mergeCell ref="J42:K42"/>
    <mergeCell ref="X42:Y42"/>
    <mergeCell ref="A44:R44"/>
    <mergeCell ref="D45:E45"/>
    <mergeCell ref="F45:G45"/>
    <mergeCell ref="H45:I45"/>
    <mergeCell ref="J45:K45"/>
    <mergeCell ref="L45:M45"/>
    <mergeCell ref="N45:O45"/>
    <mergeCell ref="P45:Q45"/>
    <mergeCell ref="L42:M42"/>
    <mergeCell ref="N42:O42"/>
    <mergeCell ref="P42:Q42"/>
    <mergeCell ref="R42:S42"/>
    <mergeCell ref="T42:U42"/>
    <mergeCell ref="V42:W42"/>
    <mergeCell ref="T40:U40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38:U38"/>
    <mergeCell ref="V38:W38"/>
    <mergeCell ref="X38:Y38"/>
    <mergeCell ref="B39:C39"/>
    <mergeCell ref="D39:E39"/>
    <mergeCell ref="F39:G39"/>
    <mergeCell ref="H39:I39"/>
    <mergeCell ref="J39:K39"/>
    <mergeCell ref="X39:Y39"/>
    <mergeCell ref="L39:M39"/>
    <mergeCell ref="N39:O39"/>
    <mergeCell ref="P39:Q39"/>
    <mergeCell ref="R39:S39"/>
    <mergeCell ref="T39:U39"/>
    <mergeCell ref="V39:W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3:A4"/>
    <mergeCell ref="B3:C3"/>
    <mergeCell ref="D3:E3"/>
    <mergeCell ref="F3:G3"/>
    <mergeCell ref="H3:I3"/>
    <mergeCell ref="J3:K3"/>
    <mergeCell ref="X3:Y3"/>
    <mergeCell ref="D34:E34"/>
    <mergeCell ref="D35:E35"/>
    <mergeCell ref="H35:I35"/>
    <mergeCell ref="L35:M35"/>
    <mergeCell ref="R35:S35"/>
    <mergeCell ref="V35:W35"/>
    <mergeCell ref="L3:M3"/>
    <mergeCell ref="N3:O3"/>
    <mergeCell ref="P3:Q3"/>
    <mergeCell ref="R3:S3"/>
    <mergeCell ref="T3:U3"/>
    <mergeCell ref="V3:W3"/>
  </mergeCells>
  <conditionalFormatting sqref="N24">
    <cfRule type="cellIs" dxfId="2974" priority="238" operator="between">
      <formula>30</formula>
      <formula>40</formula>
    </cfRule>
  </conditionalFormatting>
  <conditionalFormatting sqref="N23">
    <cfRule type="cellIs" dxfId="2973" priority="237" operator="between">
      <formula>30</formula>
      <formula>40</formula>
    </cfRule>
  </conditionalFormatting>
  <conditionalFormatting sqref="R45">
    <cfRule type="cellIs" dxfId="2972" priority="236" operator="between">
      <formula>40</formula>
      <formula>55</formula>
    </cfRule>
  </conditionalFormatting>
  <conditionalFormatting sqref="B5:X35">
    <cfRule type="cellIs" dxfId="2971" priority="113" operator="between">
      <formula>20</formula>
      <formula>25</formula>
    </cfRule>
    <cfRule type="cellIs" dxfId="2970" priority="235" operator="between">
      <formula>40</formula>
      <formula>55</formula>
    </cfRule>
  </conditionalFormatting>
  <conditionalFormatting sqref="B5:Y35">
    <cfRule type="cellIs" dxfId="2969" priority="112" operator="between">
      <formula>0</formula>
      <formula>5</formula>
    </cfRule>
    <cfRule type="cellIs" dxfId="2968" priority="114" operator="between">
      <formula>20</formula>
      <formula>25</formula>
    </cfRule>
    <cfRule type="cellIs" dxfId="2967" priority="191" operator="between">
      <formula>25</formula>
      <formula>30</formula>
    </cfRule>
    <cfRule type="cellIs" dxfId="2966" priority="225" operator="between">
      <formula>-25</formula>
      <formula>-5</formula>
    </cfRule>
    <cfRule type="cellIs" dxfId="2965" priority="226" operator="between">
      <formula>-5</formula>
      <formula>0</formula>
    </cfRule>
    <cfRule type="cellIs" dxfId="2964" priority="227" operator="between">
      <formula>5</formula>
      <formula>10</formula>
    </cfRule>
    <cfRule type="cellIs" dxfId="2963" priority="228" operator="between">
      <formula>10</formula>
      <formula>15</formula>
    </cfRule>
    <cfRule type="cellIs" dxfId="2962" priority="229" operator="between">
      <formula>15</formula>
      <formula>20</formula>
    </cfRule>
    <cfRule type="cellIs" dxfId="2961" priority="230" operator="between">
      <formula>20</formula>
      <formula>25</formula>
    </cfRule>
    <cfRule type="cellIs" dxfId="2960" priority="231" operator="between">
      <formula>25</formula>
      <formula>30</formula>
    </cfRule>
    <cfRule type="cellIs" dxfId="2959" priority="232" operator="between">
      <formula>25</formula>
      <formula>30</formula>
    </cfRule>
    <cfRule type="cellIs" dxfId="2958" priority="233" operator="between">
      <formula>30</formula>
      <formula>35</formula>
    </cfRule>
    <cfRule type="cellIs" dxfId="2957" priority="234" operator="between">
      <formula>35</formula>
      <formula>40</formula>
    </cfRule>
  </conditionalFormatting>
  <conditionalFormatting sqref="P38:P42 R38:R42 T38:T42 V38:V42 X38:X42">
    <cfRule type="cellIs" dxfId="2956" priority="213" operator="between">
      <formula>40</formula>
      <formula>55</formula>
    </cfRule>
  </conditionalFormatting>
  <conditionalFormatting sqref="P38:P42 R38:R42 T38:T42 V38:V42 X38:X42">
    <cfRule type="cellIs" dxfId="2955" priority="203" operator="between">
      <formula>-25</formula>
      <formula>-5</formula>
    </cfRule>
    <cfRule type="cellIs" dxfId="2954" priority="204" operator="between">
      <formula>-5</formula>
      <formula>0</formula>
    </cfRule>
    <cfRule type="cellIs" dxfId="2953" priority="205" operator="between">
      <formula>5</formula>
      <formula>10</formula>
    </cfRule>
    <cfRule type="cellIs" dxfId="2952" priority="206" operator="between">
      <formula>10</formula>
      <formula>15</formula>
    </cfRule>
    <cfRule type="cellIs" dxfId="2951" priority="207" operator="between">
      <formula>15</formula>
      <formula>20</formula>
    </cfRule>
    <cfRule type="cellIs" dxfId="2950" priority="208" operator="between">
      <formula>20</formula>
      <formula>25</formula>
    </cfRule>
    <cfRule type="cellIs" dxfId="2949" priority="209" operator="between">
      <formula>25</formula>
      <formula>30</formula>
    </cfRule>
    <cfRule type="cellIs" dxfId="2948" priority="210" operator="between">
      <formula>25</formula>
      <formula>30</formula>
    </cfRule>
    <cfRule type="cellIs" dxfId="2947" priority="211" operator="between">
      <formula>30</formula>
      <formula>35</formula>
    </cfRule>
    <cfRule type="cellIs" dxfId="2946" priority="212" operator="between">
      <formula>35</formula>
      <formula>40</formula>
    </cfRule>
  </conditionalFormatting>
  <conditionalFormatting sqref="L38:L42 J38:J42 H38:H40 F38:F40 B42 D42 H42 D38:D40 B39:B40 N38:N42 P39:P41 R40 T40 V40 X40">
    <cfRule type="cellIs" dxfId="2945" priority="224" operator="between">
      <formula>40</formula>
      <formula>55</formula>
    </cfRule>
  </conditionalFormatting>
  <conditionalFormatting sqref="L38:L42 J38:J42 H38:H40 F38:F40 B42 D42 H42 D38:D40 B39:B40 N38:N42 P39:P41 R40 T40 V40 X40">
    <cfRule type="cellIs" dxfId="2944" priority="214" operator="between">
      <formula>-25</formula>
      <formula>-5</formula>
    </cfRule>
    <cfRule type="cellIs" dxfId="2943" priority="215" operator="between">
      <formula>-5</formula>
      <formula>0</formula>
    </cfRule>
    <cfRule type="cellIs" dxfId="2942" priority="216" operator="between">
      <formula>5</formula>
      <formula>10</formula>
    </cfRule>
    <cfRule type="cellIs" dxfId="2941" priority="217" operator="between">
      <formula>10</formula>
      <formula>15</formula>
    </cfRule>
    <cfRule type="cellIs" dxfId="2940" priority="218" operator="between">
      <formula>15</formula>
      <formula>20</formula>
    </cfRule>
    <cfRule type="cellIs" dxfId="2939" priority="219" operator="between">
      <formula>20</formula>
      <formula>25</formula>
    </cfRule>
    <cfRule type="cellIs" dxfId="2938" priority="220" operator="between">
      <formula>25</formula>
      <formula>30</formula>
    </cfRule>
    <cfRule type="cellIs" dxfId="2937" priority="221" operator="between">
      <formula>25</formula>
      <formula>30</formula>
    </cfRule>
    <cfRule type="cellIs" dxfId="2936" priority="222" operator="between">
      <formula>30</formula>
      <formula>35</formula>
    </cfRule>
    <cfRule type="cellIs" dxfId="2935" priority="223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934" priority="192" operator="between">
      <formula>-25</formula>
      <formula>-5</formula>
    </cfRule>
    <cfRule type="cellIs" dxfId="2933" priority="193" operator="between">
      <formula>-5</formula>
      <formula>0</formula>
    </cfRule>
    <cfRule type="cellIs" dxfId="2932" priority="194" operator="between">
      <formula>5</formula>
      <formula>10</formula>
    </cfRule>
    <cfRule type="cellIs" dxfId="2931" priority="195" operator="between">
      <formula>10</formula>
      <formula>15</formula>
    </cfRule>
    <cfRule type="cellIs" dxfId="2930" priority="196" operator="between">
      <formula>15</formula>
      <formula>20</formula>
    </cfRule>
    <cfRule type="cellIs" dxfId="2929" priority="197" operator="between">
      <formula>20</formula>
      <formula>25</formula>
    </cfRule>
    <cfRule type="cellIs" dxfId="2928" priority="198" operator="between">
      <formula>25</formula>
      <formula>30</formula>
    </cfRule>
    <cfRule type="cellIs" dxfId="2927" priority="199" operator="between">
      <formula>25</formula>
      <formula>30</formula>
    </cfRule>
    <cfRule type="cellIs" dxfId="2926" priority="200" operator="between">
      <formula>30</formula>
      <formula>35</formula>
    </cfRule>
    <cfRule type="cellIs" dxfId="2925" priority="201" operator="between">
      <formula>35</formula>
      <formula>40</formula>
    </cfRule>
  </conditionalFormatting>
  <conditionalFormatting sqref="D83 B83 P83 N83 L83 H83 F83 P51:P81 R51:R81 X51:X81 V51:V81 T51:T81 N51:N81 L51:L81 J51:J81 H51:H81 F51:F81 D51:D81 B51:B81">
    <cfRule type="cellIs" dxfId="2924" priority="202" operator="between">
      <formula>40</formula>
      <formula>55</formula>
    </cfRule>
  </conditionalFormatting>
  <conditionalFormatting sqref="B51:Y81">
    <cfRule type="cellIs" dxfId="2923" priority="184" operator="between">
      <formula>50</formula>
      <formula>300</formula>
    </cfRule>
    <cfRule type="cellIs" dxfId="2922" priority="185" operator="between">
      <formula>20</formula>
      <formula>50</formula>
    </cfRule>
    <cfRule type="cellIs" dxfId="2921" priority="186" operator="between">
      <formula>10</formula>
      <formula>20</formula>
    </cfRule>
    <cfRule type="cellIs" dxfId="2920" priority="187" operator="between">
      <formula>5</formula>
      <formula>10</formula>
    </cfRule>
    <cfRule type="cellIs" dxfId="2919" priority="188" operator="between">
      <formula>2</formula>
      <formula>5</formula>
    </cfRule>
    <cfRule type="cellIs" dxfId="2918" priority="189" operator="between">
      <formula>1</formula>
      <formula>2</formula>
    </cfRule>
    <cfRule type="cellIs" dxfId="2917" priority="190" operator="between">
      <formula>0</formula>
      <formula>1</formula>
    </cfRule>
  </conditionalFormatting>
  <conditionalFormatting sqref="H41 F41">
    <cfRule type="cellIs" dxfId="2916" priority="183" operator="between">
      <formula>40</formula>
      <formula>55</formula>
    </cfRule>
  </conditionalFormatting>
  <conditionalFormatting sqref="H41 F41">
    <cfRule type="cellIs" dxfId="2915" priority="173" operator="between">
      <formula>-25</formula>
      <formula>-5</formula>
    </cfRule>
    <cfRule type="cellIs" dxfId="2914" priority="174" operator="between">
      <formula>-5</formula>
      <formula>0</formula>
    </cfRule>
    <cfRule type="cellIs" dxfId="2913" priority="175" operator="between">
      <formula>5</formula>
      <formula>10</formula>
    </cfRule>
    <cfRule type="cellIs" dxfId="2912" priority="176" operator="between">
      <formula>10</formula>
      <formula>15</formula>
    </cfRule>
    <cfRule type="cellIs" dxfId="2911" priority="177" operator="between">
      <formula>15</formula>
      <formula>20</formula>
    </cfRule>
    <cfRule type="cellIs" dxfId="2910" priority="178" operator="between">
      <formula>20</formula>
      <formula>25</formula>
    </cfRule>
    <cfRule type="cellIs" dxfId="2909" priority="179" operator="between">
      <formula>25</formula>
      <formula>30</formula>
    </cfRule>
    <cfRule type="cellIs" dxfId="2908" priority="180" operator="between">
      <formula>25</formula>
      <formula>30</formula>
    </cfRule>
    <cfRule type="cellIs" dxfId="2907" priority="181" operator="between">
      <formula>30</formula>
      <formula>35</formula>
    </cfRule>
    <cfRule type="cellIs" dxfId="2906" priority="182" operator="between">
      <formula>35</formula>
      <formula>40</formula>
    </cfRule>
  </conditionalFormatting>
  <conditionalFormatting sqref="H42:I42">
    <cfRule type="cellIs" dxfId="2905" priority="172" operator="between">
      <formula>0</formula>
      <formula>5</formula>
    </cfRule>
  </conditionalFormatting>
  <conditionalFormatting sqref="F42">
    <cfRule type="cellIs" dxfId="2904" priority="171" operator="between">
      <formula>40</formula>
      <formula>55</formula>
    </cfRule>
  </conditionalFormatting>
  <conditionalFormatting sqref="F42">
    <cfRule type="cellIs" dxfId="2903" priority="161" operator="between">
      <formula>-25</formula>
      <formula>-5</formula>
    </cfRule>
    <cfRule type="cellIs" dxfId="2902" priority="162" operator="between">
      <formula>-5</formula>
      <formula>0</formula>
    </cfRule>
    <cfRule type="cellIs" dxfId="2901" priority="163" operator="between">
      <formula>5</formula>
      <formula>10</formula>
    </cfRule>
    <cfRule type="cellIs" dxfId="2900" priority="164" operator="between">
      <formula>10</formula>
      <formula>15</formula>
    </cfRule>
    <cfRule type="cellIs" dxfId="2899" priority="165" operator="between">
      <formula>15</formula>
      <formula>20</formula>
    </cfRule>
    <cfRule type="cellIs" dxfId="2898" priority="166" operator="between">
      <formula>20</formula>
      <formula>25</formula>
    </cfRule>
    <cfRule type="cellIs" dxfId="2897" priority="167" operator="between">
      <formula>25</formula>
      <formula>30</formula>
    </cfRule>
    <cfRule type="cellIs" dxfId="2896" priority="168" operator="between">
      <formula>25</formula>
      <formula>30</formula>
    </cfRule>
    <cfRule type="cellIs" dxfId="2895" priority="169" operator="between">
      <formula>30</formula>
      <formula>35</formula>
    </cfRule>
    <cfRule type="cellIs" dxfId="2894" priority="170" operator="between">
      <formula>35</formula>
      <formula>40</formula>
    </cfRule>
  </conditionalFormatting>
  <conditionalFormatting sqref="F42:G42">
    <cfRule type="cellIs" dxfId="2893" priority="160" operator="between">
      <formula>0</formula>
      <formula>5</formula>
    </cfRule>
  </conditionalFormatting>
  <conditionalFormatting sqref="D41 B41">
    <cfRule type="cellIs" dxfId="2892" priority="159" operator="between">
      <formula>40</formula>
      <formula>55</formula>
    </cfRule>
  </conditionalFormatting>
  <conditionalFormatting sqref="D41 B41">
    <cfRule type="cellIs" dxfId="2891" priority="149" operator="between">
      <formula>-25</formula>
      <formula>-5</formula>
    </cfRule>
    <cfRule type="cellIs" dxfId="2890" priority="150" operator="between">
      <formula>-5</formula>
      <formula>0</formula>
    </cfRule>
    <cfRule type="cellIs" dxfId="2889" priority="151" operator="between">
      <formula>5</formula>
      <formula>10</formula>
    </cfRule>
    <cfRule type="cellIs" dxfId="2888" priority="152" operator="between">
      <formula>10</formula>
      <formula>15</formula>
    </cfRule>
    <cfRule type="cellIs" dxfId="2887" priority="153" operator="between">
      <formula>15</formula>
      <formula>20</formula>
    </cfRule>
    <cfRule type="cellIs" dxfId="2886" priority="154" operator="between">
      <formula>20</formula>
      <formula>25</formula>
    </cfRule>
    <cfRule type="cellIs" dxfId="2885" priority="155" operator="between">
      <formula>25</formula>
      <formula>30</formula>
    </cfRule>
    <cfRule type="cellIs" dxfId="2884" priority="156" operator="between">
      <formula>25</formula>
      <formula>30</formula>
    </cfRule>
    <cfRule type="cellIs" dxfId="2883" priority="157" operator="between">
      <formula>30</formula>
      <formula>35</formula>
    </cfRule>
    <cfRule type="cellIs" dxfId="2882" priority="158" operator="between">
      <formula>35</formula>
      <formula>40</formula>
    </cfRule>
  </conditionalFormatting>
  <conditionalFormatting sqref="B41:E41">
    <cfRule type="cellIs" dxfId="2881" priority="148" operator="between">
      <formula>0</formula>
      <formula>5</formula>
    </cfRule>
  </conditionalFormatting>
  <conditionalFormatting sqref="C7:C35">
    <cfRule type="cellIs" dxfId="2880" priority="147" operator="between">
      <formula>0</formula>
      <formula>5</formula>
    </cfRule>
  </conditionalFormatting>
  <conditionalFormatting sqref="B6">
    <cfRule type="cellIs" dxfId="2879" priority="146" operator="between">
      <formula>15</formula>
      <formula>20</formula>
    </cfRule>
  </conditionalFormatting>
  <conditionalFormatting sqref="B38">
    <cfRule type="cellIs" dxfId="2878" priority="145" operator="between">
      <formula>40</formula>
      <formula>55</formula>
    </cfRule>
  </conditionalFormatting>
  <conditionalFormatting sqref="B38">
    <cfRule type="cellIs" dxfId="2877" priority="135" operator="between">
      <formula>-25</formula>
      <formula>-5</formula>
    </cfRule>
    <cfRule type="cellIs" dxfId="2876" priority="136" operator="between">
      <formula>-5</formula>
      <formula>0</formula>
    </cfRule>
    <cfRule type="cellIs" dxfId="2875" priority="137" operator="between">
      <formula>5</formula>
      <formula>10</formula>
    </cfRule>
    <cfRule type="cellIs" dxfId="2874" priority="138" operator="between">
      <formula>10</formula>
      <formula>15</formula>
    </cfRule>
    <cfRule type="cellIs" dxfId="2873" priority="139" operator="between">
      <formula>15</formula>
      <formula>20</formula>
    </cfRule>
    <cfRule type="cellIs" dxfId="2872" priority="140" operator="between">
      <formula>20</formula>
      <formula>25</formula>
    </cfRule>
    <cfRule type="cellIs" dxfId="2871" priority="141" operator="between">
      <formula>25</formula>
      <formula>30</formula>
    </cfRule>
    <cfRule type="cellIs" dxfId="2870" priority="142" operator="between">
      <formula>25</formula>
      <formula>30</formula>
    </cfRule>
    <cfRule type="cellIs" dxfId="2869" priority="143" operator="between">
      <formula>30</formula>
      <formula>35</formula>
    </cfRule>
    <cfRule type="cellIs" dxfId="2868" priority="144" operator="between">
      <formula>35</formula>
      <formula>40</formula>
    </cfRule>
  </conditionalFormatting>
  <conditionalFormatting sqref="B83:C83">
    <cfRule type="cellIs" dxfId="2867" priority="133" operator="between">
      <formula>0</formula>
      <formula>1</formula>
    </cfRule>
    <cfRule type="cellIs" dxfId="2866" priority="134" operator="between">
      <formula>0</formula>
      <formula>1</formula>
    </cfRule>
  </conditionalFormatting>
  <conditionalFormatting sqref="D83:E83">
    <cfRule type="cellIs" dxfId="2865" priority="132" operator="between">
      <formula>10</formula>
      <formula>20</formula>
    </cfRule>
  </conditionalFormatting>
  <conditionalFormatting sqref="F83:G83">
    <cfRule type="cellIs" dxfId="2864" priority="130" operator="between">
      <formula>20</formula>
      <formula>50</formula>
    </cfRule>
    <cfRule type="cellIs" priority="131" operator="between">
      <formula>20</formula>
      <formula>50</formula>
    </cfRule>
  </conditionalFormatting>
  <conditionalFormatting sqref="H83:I83">
    <cfRule type="cellIs" dxfId="2863" priority="129" operator="between">
      <formula>50</formula>
      <formula>300</formula>
    </cfRule>
  </conditionalFormatting>
  <conditionalFormatting sqref="J83">
    <cfRule type="cellIs" dxfId="2862" priority="118" operator="between">
      <formula>-25</formula>
      <formula>-5</formula>
    </cfRule>
    <cfRule type="cellIs" dxfId="2861" priority="119" operator="between">
      <formula>-5</formula>
      <formula>0</formula>
    </cfRule>
    <cfRule type="cellIs" dxfId="2860" priority="120" operator="between">
      <formula>5</formula>
      <formula>10</formula>
    </cfRule>
    <cfRule type="cellIs" dxfId="2859" priority="121" operator="between">
      <formula>10</formula>
      <formula>15</formula>
    </cfRule>
    <cfRule type="cellIs" dxfId="2858" priority="122" operator="between">
      <formula>15</formula>
      <formula>20</formula>
    </cfRule>
    <cfRule type="cellIs" dxfId="2857" priority="123" operator="between">
      <formula>20</formula>
      <formula>25</formula>
    </cfRule>
    <cfRule type="cellIs" dxfId="2856" priority="124" operator="between">
      <formula>25</formula>
      <formula>30</formula>
    </cfRule>
    <cfRule type="cellIs" dxfId="2855" priority="125" operator="between">
      <formula>25</formula>
      <formula>30</formula>
    </cfRule>
    <cfRule type="cellIs" dxfId="2854" priority="126" operator="between">
      <formula>30</formula>
      <formula>35</formula>
    </cfRule>
    <cfRule type="cellIs" dxfId="2853" priority="127" operator="between">
      <formula>35</formula>
      <formula>40</formula>
    </cfRule>
  </conditionalFormatting>
  <conditionalFormatting sqref="J83">
    <cfRule type="cellIs" dxfId="2852" priority="128" operator="between">
      <formula>40</formula>
      <formula>55</formula>
    </cfRule>
  </conditionalFormatting>
  <conditionalFormatting sqref="J83:K83">
    <cfRule type="cellIs" dxfId="2851" priority="116" operator="between">
      <formula>20</formula>
      <formula>50</formula>
    </cfRule>
    <cfRule type="cellIs" priority="117" operator="between">
      <formula>20</formula>
      <formula>50</formula>
    </cfRule>
  </conditionalFormatting>
  <conditionalFormatting sqref="C6">
    <cfRule type="cellIs" dxfId="2850" priority="115" operator="between">
      <formula>0</formula>
      <formula>5</formula>
    </cfRule>
  </conditionalFormatting>
  <conditionalFormatting sqref="B38:Y42">
    <cfRule type="cellIs" dxfId="2849" priority="110" operator="between">
      <formula>0</formula>
      <formula>5</formula>
    </cfRule>
    <cfRule type="cellIs" dxfId="2848" priority="111" operator="between">
      <formula>20</formula>
      <formula>25</formula>
    </cfRule>
  </conditionalFormatting>
  <conditionalFormatting sqref="B83:Q83">
    <cfRule type="cellIs" dxfId="2847" priority="107" operator="between">
      <formula>50</formula>
      <formula>300</formula>
    </cfRule>
    <cfRule type="cellIs" dxfId="2846" priority="108" operator="between">
      <formula>10</formula>
      <formula>20</formula>
    </cfRule>
    <cfRule type="cellIs" dxfId="2845" priority="109" operator="between">
      <formula>5</formula>
      <formula>10</formula>
    </cfRule>
  </conditionalFormatting>
  <conditionalFormatting sqref="R39">
    <cfRule type="cellIs" dxfId="2844" priority="106" operator="between">
      <formula>40</formula>
      <formula>55</formula>
    </cfRule>
  </conditionalFormatting>
  <conditionalFormatting sqref="R39">
    <cfRule type="cellIs" dxfId="2843" priority="96" operator="between">
      <formula>-25</formula>
      <formula>-5</formula>
    </cfRule>
    <cfRule type="cellIs" dxfId="2842" priority="97" operator="between">
      <formula>-5</formula>
      <formula>0</formula>
    </cfRule>
    <cfRule type="cellIs" dxfId="2841" priority="98" operator="between">
      <formula>5</formula>
      <formula>10</formula>
    </cfRule>
    <cfRule type="cellIs" dxfId="2840" priority="99" operator="between">
      <formula>10</formula>
      <formula>15</formula>
    </cfRule>
    <cfRule type="cellIs" dxfId="2839" priority="100" operator="between">
      <formula>15</formula>
      <formula>20</formula>
    </cfRule>
    <cfRule type="cellIs" dxfId="2838" priority="101" operator="between">
      <formula>20</formula>
      <formula>25</formula>
    </cfRule>
    <cfRule type="cellIs" dxfId="2837" priority="102" operator="between">
      <formula>25</formula>
      <formula>30</formula>
    </cfRule>
    <cfRule type="cellIs" dxfId="2836" priority="103" operator="between">
      <formula>25</formula>
      <formula>30</formula>
    </cfRule>
    <cfRule type="cellIs" dxfId="2835" priority="104" operator="between">
      <formula>30</formula>
      <formula>35</formula>
    </cfRule>
    <cfRule type="cellIs" dxfId="2834" priority="105" operator="between">
      <formula>35</formula>
      <formula>40</formula>
    </cfRule>
  </conditionalFormatting>
  <conditionalFormatting sqref="R41">
    <cfRule type="cellIs" dxfId="2833" priority="95" operator="between">
      <formula>40</formula>
      <formula>55</formula>
    </cfRule>
  </conditionalFormatting>
  <conditionalFormatting sqref="R41">
    <cfRule type="cellIs" dxfId="2832" priority="85" operator="between">
      <formula>-25</formula>
      <formula>-5</formula>
    </cfRule>
    <cfRule type="cellIs" dxfId="2831" priority="86" operator="between">
      <formula>-5</formula>
      <formula>0</formula>
    </cfRule>
    <cfRule type="cellIs" dxfId="2830" priority="87" operator="between">
      <formula>5</formula>
      <formula>10</formula>
    </cfRule>
    <cfRule type="cellIs" dxfId="2829" priority="88" operator="between">
      <formula>10</formula>
      <formula>15</formula>
    </cfRule>
    <cfRule type="cellIs" dxfId="2828" priority="89" operator="between">
      <formula>15</formula>
      <formula>20</formula>
    </cfRule>
    <cfRule type="cellIs" dxfId="2827" priority="90" operator="between">
      <formula>20</formula>
      <formula>25</formula>
    </cfRule>
    <cfRule type="cellIs" dxfId="2826" priority="91" operator="between">
      <formula>25</formula>
      <formula>30</formula>
    </cfRule>
    <cfRule type="cellIs" dxfId="2825" priority="92" operator="between">
      <formula>25</formula>
      <formula>30</formula>
    </cfRule>
    <cfRule type="cellIs" dxfId="2824" priority="93" operator="between">
      <formula>30</formula>
      <formula>35</formula>
    </cfRule>
    <cfRule type="cellIs" dxfId="2823" priority="94" operator="between">
      <formula>35</formula>
      <formula>40</formula>
    </cfRule>
  </conditionalFormatting>
  <conditionalFormatting sqref="R83 T83 V83 X83">
    <cfRule type="cellIs" dxfId="2822" priority="74" operator="between">
      <formula>-25</formula>
      <formula>-5</formula>
    </cfRule>
    <cfRule type="cellIs" dxfId="2821" priority="75" operator="between">
      <formula>-5</formula>
      <formula>0</formula>
    </cfRule>
    <cfRule type="cellIs" dxfId="2820" priority="76" operator="between">
      <formula>5</formula>
      <formula>10</formula>
    </cfRule>
    <cfRule type="cellIs" dxfId="2819" priority="77" operator="between">
      <formula>10</formula>
      <formula>15</formula>
    </cfRule>
    <cfRule type="cellIs" dxfId="2818" priority="78" operator="between">
      <formula>15</formula>
      <formula>20</formula>
    </cfRule>
    <cfRule type="cellIs" dxfId="2817" priority="79" operator="between">
      <formula>20</formula>
      <formula>25</formula>
    </cfRule>
    <cfRule type="cellIs" dxfId="2816" priority="80" operator="between">
      <formula>25</formula>
      <formula>30</formula>
    </cfRule>
    <cfRule type="cellIs" dxfId="2815" priority="81" operator="between">
      <formula>25</formula>
      <formula>30</formula>
    </cfRule>
    <cfRule type="cellIs" dxfId="2814" priority="82" operator="between">
      <formula>30</formula>
      <formula>35</formula>
    </cfRule>
    <cfRule type="cellIs" dxfId="2813" priority="83" operator="between">
      <formula>35</formula>
      <formula>40</formula>
    </cfRule>
  </conditionalFormatting>
  <conditionalFormatting sqref="R83 T83 V83 X83">
    <cfRule type="cellIs" dxfId="2812" priority="84" operator="between">
      <formula>40</formula>
      <formula>55</formula>
    </cfRule>
  </conditionalFormatting>
  <conditionalFormatting sqref="R83:Y83">
    <cfRule type="cellIs" dxfId="2811" priority="67" operator="between">
      <formula>50</formula>
      <formula>300</formula>
    </cfRule>
    <cfRule type="cellIs" dxfId="2810" priority="68" operator="between">
      <formula>20</formula>
      <formula>50</formula>
    </cfRule>
    <cfRule type="cellIs" dxfId="2809" priority="69" operator="between">
      <formula>10</formula>
      <formula>20</formula>
    </cfRule>
    <cfRule type="cellIs" dxfId="2808" priority="70" operator="between">
      <formula>5</formula>
      <formula>10</formula>
    </cfRule>
    <cfRule type="cellIs" dxfId="2807" priority="71" operator="between">
      <formula>2</formula>
      <formula>5</formula>
    </cfRule>
    <cfRule type="cellIs" dxfId="2806" priority="72" operator="between">
      <formula>1</formula>
      <formula>2</formula>
    </cfRule>
    <cfRule type="cellIs" dxfId="2805" priority="73" operator="between">
      <formula>0</formula>
      <formula>1</formula>
    </cfRule>
  </conditionalFormatting>
  <conditionalFormatting sqref="T39">
    <cfRule type="cellIs" dxfId="2804" priority="66" operator="between">
      <formula>40</formula>
      <formula>55</formula>
    </cfRule>
  </conditionalFormatting>
  <conditionalFormatting sqref="T39">
    <cfRule type="cellIs" dxfId="2803" priority="56" operator="between">
      <formula>-25</formula>
      <formula>-5</formula>
    </cfRule>
    <cfRule type="cellIs" dxfId="2802" priority="57" operator="between">
      <formula>-5</formula>
      <formula>0</formula>
    </cfRule>
    <cfRule type="cellIs" dxfId="2801" priority="58" operator="between">
      <formula>5</formula>
      <formula>10</formula>
    </cfRule>
    <cfRule type="cellIs" dxfId="2800" priority="59" operator="between">
      <formula>10</formula>
      <formula>15</formula>
    </cfRule>
    <cfRule type="cellIs" dxfId="2799" priority="60" operator="between">
      <formula>15</formula>
      <formula>20</formula>
    </cfRule>
    <cfRule type="cellIs" dxfId="2798" priority="61" operator="between">
      <formula>20</formula>
      <formula>25</formula>
    </cfRule>
    <cfRule type="cellIs" dxfId="2797" priority="62" operator="between">
      <formula>25</formula>
      <formula>30</formula>
    </cfRule>
    <cfRule type="cellIs" dxfId="2796" priority="63" operator="between">
      <formula>25</formula>
      <formula>30</formula>
    </cfRule>
    <cfRule type="cellIs" dxfId="2795" priority="64" operator="between">
      <formula>30</formula>
      <formula>35</formula>
    </cfRule>
    <cfRule type="cellIs" dxfId="2794" priority="65" operator="between">
      <formula>35</formula>
      <formula>40</formula>
    </cfRule>
  </conditionalFormatting>
  <conditionalFormatting sqref="T41">
    <cfRule type="cellIs" dxfId="2793" priority="55" operator="between">
      <formula>40</formula>
      <formula>55</formula>
    </cfRule>
  </conditionalFormatting>
  <conditionalFormatting sqref="T41">
    <cfRule type="cellIs" dxfId="2792" priority="45" operator="between">
      <formula>-25</formula>
      <formula>-5</formula>
    </cfRule>
    <cfRule type="cellIs" dxfId="2791" priority="46" operator="between">
      <formula>-5</formula>
      <formula>0</formula>
    </cfRule>
    <cfRule type="cellIs" dxfId="2790" priority="47" operator="between">
      <formula>5</formula>
      <formula>10</formula>
    </cfRule>
    <cfRule type="cellIs" dxfId="2789" priority="48" operator="between">
      <formula>10</formula>
      <formula>15</formula>
    </cfRule>
    <cfRule type="cellIs" dxfId="2788" priority="49" operator="between">
      <formula>15</formula>
      <formula>20</formula>
    </cfRule>
    <cfRule type="cellIs" dxfId="2787" priority="50" operator="between">
      <formula>20</formula>
      <formula>25</formula>
    </cfRule>
    <cfRule type="cellIs" dxfId="2786" priority="51" operator="between">
      <formula>25</formula>
      <formula>30</formula>
    </cfRule>
    <cfRule type="cellIs" dxfId="2785" priority="52" operator="between">
      <formula>25</formula>
      <formula>30</formula>
    </cfRule>
    <cfRule type="cellIs" dxfId="2784" priority="53" operator="between">
      <formula>30</formula>
      <formula>35</formula>
    </cfRule>
    <cfRule type="cellIs" dxfId="2783" priority="54" operator="between">
      <formula>35</formula>
      <formula>40</formula>
    </cfRule>
  </conditionalFormatting>
  <conditionalFormatting sqref="V41">
    <cfRule type="cellIs" dxfId="2782" priority="44" operator="between">
      <formula>40</formula>
      <formula>55</formula>
    </cfRule>
  </conditionalFormatting>
  <conditionalFormatting sqref="V41">
    <cfRule type="cellIs" dxfId="2781" priority="34" operator="between">
      <formula>-25</formula>
      <formula>-5</formula>
    </cfRule>
    <cfRule type="cellIs" dxfId="2780" priority="35" operator="between">
      <formula>-5</formula>
      <formula>0</formula>
    </cfRule>
    <cfRule type="cellIs" dxfId="2779" priority="36" operator="between">
      <formula>5</formula>
      <formula>10</formula>
    </cfRule>
    <cfRule type="cellIs" dxfId="2778" priority="37" operator="between">
      <formula>10</formula>
      <formula>15</formula>
    </cfRule>
    <cfRule type="cellIs" dxfId="2777" priority="38" operator="between">
      <formula>15</formula>
      <formula>20</formula>
    </cfRule>
    <cfRule type="cellIs" dxfId="2776" priority="39" operator="between">
      <formula>20</formula>
      <formula>25</formula>
    </cfRule>
    <cfRule type="cellIs" dxfId="2775" priority="40" operator="between">
      <formula>25</formula>
      <formula>30</formula>
    </cfRule>
    <cfRule type="cellIs" dxfId="2774" priority="41" operator="between">
      <formula>25</formula>
      <formula>30</formula>
    </cfRule>
    <cfRule type="cellIs" dxfId="2773" priority="42" operator="between">
      <formula>30</formula>
      <formula>35</formula>
    </cfRule>
    <cfRule type="cellIs" dxfId="2772" priority="43" operator="between">
      <formula>35</formula>
      <formula>40</formula>
    </cfRule>
  </conditionalFormatting>
  <conditionalFormatting sqref="V39">
    <cfRule type="cellIs" dxfId="2771" priority="33" operator="between">
      <formula>40</formula>
      <formula>55</formula>
    </cfRule>
  </conditionalFormatting>
  <conditionalFormatting sqref="V39">
    <cfRule type="cellIs" dxfId="2770" priority="23" operator="between">
      <formula>-25</formula>
      <formula>-5</formula>
    </cfRule>
    <cfRule type="cellIs" dxfId="2769" priority="24" operator="between">
      <formula>-5</formula>
      <formula>0</formula>
    </cfRule>
    <cfRule type="cellIs" dxfId="2768" priority="25" operator="between">
      <formula>5</formula>
      <formula>10</formula>
    </cfRule>
    <cfRule type="cellIs" dxfId="2767" priority="26" operator="between">
      <formula>10</formula>
      <formula>15</formula>
    </cfRule>
    <cfRule type="cellIs" dxfId="2766" priority="27" operator="between">
      <formula>15</formula>
      <formula>20</formula>
    </cfRule>
    <cfRule type="cellIs" dxfId="2765" priority="28" operator="between">
      <formula>20</formula>
      <formula>25</formula>
    </cfRule>
    <cfRule type="cellIs" dxfId="2764" priority="29" operator="between">
      <formula>25</formula>
      <formula>30</formula>
    </cfRule>
    <cfRule type="cellIs" dxfId="2763" priority="30" operator="between">
      <formula>25</formula>
      <formula>30</formula>
    </cfRule>
    <cfRule type="cellIs" dxfId="2762" priority="31" operator="between">
      <formula>30</formula>
      <formula>35</formula>
    </cfRule>
    <cfRule type="cellIs" dxfId="2761" priority="32" operator="between">
      <formula>35</formula>
      <formula>40</formula>
    </cfRule>
  </conditionalFormatting>
  <conditionalFormatting sqref="X39">
    <cfRule type="cellIs" dxfId="2760" priority="1" operator="between">
      <formula>-25</formula>
      <formula>-5</formula>
    </cfRule>
    <cfRule type="cellIs" dxfId="2759" priority="2" operator="between">
      <formula>-5</formula>
      <formula>0</formula>
    </cfRule>
    <cfRule type="cellIs" dxfId="2758" priority="3" operator="between">
      <formula>5</formula>
      <formula>10</formula>
    </cfRule>
    <cfRule type="cellIs" dxfId="2757" priority="4" operator="between">
      <formula>10</formula>
      <formula>15</formula>
    </cfRule>
    <cfRule type="cellIs" dxfId="2756" priority="5" operator="between">
      <formula>15</formula>
      <formula>20</formula>
    </cfRule>
    <cfRule type="cellIs" dxfId="2755" priority="6" operator="between">
      <formula>20</formula>
      <formula>25</formula>
    </cfRule>
    <cfRule type="cellIs" dxfId="2754" priority="7" operator="between">
      <formula>25</formula>
      <formula>30</formula>
    </cfRule>
    <cfRule type="cellIs" dxfId="2753" priority="8" operator="between">
      <formula>25</formula>
      <formula>30</formula>
    </cfRule>
    <cfRule type="cellIs" dxfId="2752" priority="9" operator="between">
      <formula>30</formula>
      <formula>35</formula>
    </cfRule>
    <cfRule type="cellIs" dxfId="2751" priority="10" operator="between">
      <formula>35</formula>
      <formula>40</formula>
    </cfRule>
  </conditionalFormatting>
  <conditionalFormatting sqref="X41">
    <cfRule type="cellIs" dxfId="2750" priority="22" operator="between">
      <formula>40</formula>
      <formula>55</formula>
    </cfRule>
  </conditionalFormatting>
  <conditionalFormatting sqref="X41">
    <cfRule type="cellIs" dxfId="2749" priority="12" operator="between">
      <formula>-25</formula>
      <formula>-5</formula>
    </cfRule>
    <cfRule type="cellIs" dxfId="2748" priority="13" operator="between">
      <formula>-5</formula>
      <formula>0</formula>
    </cfRule>
    <cfRule type="cellIs" dxfId="2747" priority="14" operator="between">
      <formula>5</formula>
      <formula>10</formula>
    </cfRule>
    <cfRule type="cellIs" dxfId="2746" priority="15" operator="between">
      <formula>10</formula>
      <formula>15</formula>
    </cfRule>
    <cfRule type="cellIs" dxfId="2745" priority="16" operator="between">
      <formula>15</formula>
      <formula>20</formula>
    </cfRule>
    <cfRule type="cellIs" dxfId="2744" priority="17" operator="between">
      <formula>20</formula>
      <formula>25</formula>
    </cfRule>
    <cfRule type="cellIs" dxfId="2743" priority="18" operator="between">
      <formula>25</formula>
      <formula>30</formula>
    </cfRule>
    <cfRule type="cellIs" dxfId="2742" priority="19" operator="between">
      <formula>25</formula>
      <formula>30</formula>
    </cfRule>
    <cfRule type="cellIs" dxfId="2741" priority="20" operator="between">
      <formula>30</formula>
      <formula>35</formula>
    </cfRule>
    <cfRule type="cellIs" dxfId="2740" priority="21" operator="between">
      <formula>35</formula>
      <formula>40</formula>
    </cfRule>
  </conditionalFormatting>
  <conditionalFormatting sqref="X39">
    <cfRule type="cellIs" dxfId="2739" priority="11" operator="between">
      <formula>40</formula>
      <formula>55</formula>
    </cfRule>
  </conditionalFormatting>
  <dataValidations count="1">
    <dataValidation type="list" allowBlank="1" showInputMessage="1" showErrorMessage="1" promptTitle="Year" sqref="T2">
      <formula1>#REF!</formula1>
    </dataValidation>
  </dataValidations>
  <hyperlinks>
    <hyperlink ref="A1" location="HIPERVINCLES!A1" display="Annual 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HIPERVINCLES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MONTHLY REPORTS</vt:lpstr>
      <vt:lpstr>RAIN REPORTS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meteocat1</dc:creator>
  <cp:lastModifiedBy>Windows User</cp:lastModifiedBy>
  <cp:lastPrinted>2013-06-10T07:55:30Z</cp:lastPrinted>
  <dcterms:created xsi:type="dcterms:W3CDTF">2012-01-02T06:38:03Z</dcterms:created>
  <dcterms:modified xsi:type="dcterms:W3CDTF">2013-09-05T06:09:38Z</dcterms:modified>
</cp:coreProperties>
</file>